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uhiko Matsushita\Dropbox\__tm (選択型同期の競合)\RESEARCH\_佐藤科研・田島科研_基盤研・Ｚ会_Vocab-testing-projects\佐藤科研共有フォルダ\JCAWT2.5音声版・文字版\"/>
    </mc:Choice>
  </mc:AlternateContent>
  <xr:revisionPtr revIDLastSave="0" documentId="13_ncr:1_{9176C838-71C1-4E39-A57F-697AD1AA023F}" xr6:coauthVersionLast="47" xr6:coauthVersionMax="47" xr10:uidLastSave="{00000000-0000-0000-0000-000000000000}"/>
  <bookViews>
    <workbookView xWindow="-120" yWindow="-16320" windowWidth="29040" windowHeight="15720" tabRatio="864" activeTab="4" xr2:uid="{00000000-000D-0000-FFFF-FFFF00000000}"/>
  </bookViews>
  <sheets>
    <sheet name="問題項目" sheetId="20" r:id="rId1"/>
    <sheet name="JAWL 日本語学術共通語彙リスト" sheetId="18" r:id="rId2"/>
    <sheet name="サンプリング基準" sheetId="19" r:id="rId3"/>
    <sheet name="分野別サブコーパス" sheetId="17" r:id="rId4"/>
    <sheet name="Version A" sheetId="21" r:id="rId5"/>
  </sheets>
  <definedNames>
    <definedName name="_xlnm._FilterDatabase" localSheetId="1">'JAWL 日本語学術共通語彙リスト'!$A$1:$AW$1</definedName>
    <definedName name="_xlnm._FilterDatabase" localSheetId="4" hidden="1">'Version A'!$A$1:$E$76</definedName>
    <definedName name="_xlnm._FilterDatabase" localSheetId="0" hidden="1">問題項目!$A$1:$O$76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8" l="1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O11" i="18" s="1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O23" i="18" s="1"/>
  <c r="N23" i="18"/>
  <c r="M24" i="18"/>
  <c r="N24" i="18"/>
  <c r="M25" i="18"/>
  <c r="N25" i="18"/>
  <c r="M26" i="18"/>
  <c r="N26" i="18"/>
  <c r="M27" i="18"/>
  <c r="N27" i="18"/>
  <c r="M28" i="18"/>
  <c r="N28" i="18"/>
  <c r="M29" i="18"/>
  <c r="N29" i="18"/>
  <c r="M30" i="18"/>
  <c r="N30" i="18"/>
  <c r="M31" i="18"/>
  <c r="O31" i="18" s="1"/>
  <c r="N31" i="18"/>
  <c r="M32" i="18"/>
  <c r="N32" i="18"/>
  <c r="M33" i="18"/>
  <c r="N33" i="18"/>
  <c r="M34" i="18"/>
  <c r="N34" i="18"/>
  <c r="M35" i="18"/>
  <c r="N35" i="18"/>
  <c r="M36" i="18"/>
  <c r="N36" i="18"/>
  <c r="M37" i="18"/>
  <c r="N37" i="18"/>
  <c r="M38" i="18"/>
  <c r="N38" i="18"/>
  <c r="M39" i="18"/>
  <c r="N39" i="18"/>
  <c r="M40" i="18"/>
  <c r="N40" i="18"/>
  <c r="M41" i="18"/>
  <c r="N41" i="18"/>
  <c r="M42" i="18"/>
  <c r="N42" i="18"/>
  <c r="M43" i="18"/>
  <c r="O43" i="18" s="1"/>
  <c r="N43" i="18"/>
  <c r="M44" i="18"/>
  <c r="N44" i="18"/>
  <c r="M45" i="18"/>
  <c r="N45" i="18"/>
  <c r="M46" i="18"/>
  <c r="N46" i="18"/>
  <c r="M47" i="18"/>
  <c r="N47" i="18"/>
  <c r="M48" i="18"/>
  <c r="N48" i="18"/>
  <c r="M49" i="18"/>
  <c r="N49" i="18"/>
  <c r="M50" i="18"/>
  <c r="N50" i="18"/>
  <c r="M51" i="18"/>
  <c r="N51" i="18"/>
  <c r="M52" i="18"/>
  <c r="N52" i="18"/>
  <c r="M53" i="18"/>
  <c r="N53" i="18"/>
  <c r="M54" i="18"/>
  <c r="N54" i="18"/>
  <c r="M55" i="18"/>
  <c r="N55" i="18"/>
  <c r="M56" i="18"/>
  <c r="N56" i="18"/>
  <c r="M57" i="18"/>
  <c r="N57" i="18"/>
  <c r="M58" i="18"/>
  <c r="N58" i="18"/>
  <c r="M59" i="18"/>
  <c r="N59" i="18"/>
  <c r="M60" i="18"/>
  <c r="N60" i="18"/>
  <c r="M61" i="18"/>
  <c r="N61" i="18"/>
  <c r="M62" i="18"/>
  <c r="N62" i="18"/>
  <c r="M63" i="18"/>
  <c r="O63" i="18" s="1"/>
  <c r="N63" i="18"/>
  <c r="M64" i="18"/>
  <c r="N64" i="18"/>
  <c r="M65" i="18"/>
  <c r="N65" i="18"/>
  <c r="M66" i="18"/>
  <c r="N66" i="18"/>
  <c r="M67" i="18"/>
  <c r="N67" i="18"/>
  <c r="M68" i="18"/>
  <c r="N68" i="18"/>
  <c r="M69" i="18"/>
  <c r="N69" i="18"/>
  <c r="M70" i="18"/>
  <c r="N70" i="18"/>
  <c r="M71" i="18"/>
  <c r="N71" i="18"/>
  <c r="M72" i="18"/>
  <c r="N72" i="18"/>
  <c r="M73" i="18"/>
  <c r="N73" i="18"/>
  <c r="M74" i="18"/>
  <c r="N74" i="18"/>
  <c r="M75" i="18"/>
  <c r="N75" i="18"/>
  <c r="M76" i="18"/>
  <c r="N76" i="18"/>
  <c r="N2" i="18"/>
  <c r="M2" i="18"/>
  <c r="O71" i="18" l="1"/>
  <c r="O59" i="18"/>
  <c r="O67" i="18"/>
  <c r="O47" i="18"/>
  <c r="O27" i="18"/>
  <c r="O75" i="18"/>
  <c r="O55" i="18"/>
  <c r="O35" i="18"/>
  <c r="O15" i="18"/>
  <c r="O19" i="18"/>
  <c r="O7" i="18"/>
  <c r="O39" i="18"/>
  <c r="O51" i="18"/>
  <c r="O70" i="18"/>
  <c r="O58" i="18"/>
  <c r="O54" i="18"/>
  <c r="O50" i="18"/>
  <c r="O46" i="18"/>
  <c r="O42" i="18"/>
  <c r="O38" i="18"/>
  <c r="O34" i="18"/>
  <c r="O30" i="18"/>
  <c r="O26" i="18"/>
  <c r="O22" i="18"/>
  <c r="O18" i="18"/>
  <c r="O14" i="18"/>
  <c r="O10" i="18"/>
  <c r="O73" i="18"/>
  <c r="O69" i="18"/>
  <c r="O65" i="18"/>
  <c r="O61" i="18"/>
  <c r="O57" i="18"/>
  <c r="O53" i="18"/>
  <c r="O49" i="18"/>
  <c r="O45" i="18"/>
  <c r="O41" i="18"/>
  <c r="O37" i="18"/>
  <c r="O33" i="18"/>
  <c r="O29" i="18"/>
  <c r="O25" i="18"/>
  <c r="O21" i="18"/>
  <c r="O17" i="18"/>
  <c r="O13" i="18"/>
  <c r="O9" i="18"/>
  <c r="O66" i="18"/>
  <c r="O72" i="18"/>
  <c r="O64" i="18"/>
  <c r="O56" i="18"/>
  <c r="O52" i="18"/>
  <c r="O48" i="18"/>
  <c r="O40" i="18"/>
  <c r="O36" i="18"/>
  <c r="O28" i="18"/>
  <c r="O24" i="18"/>
  <c r="O16" i="18"/>
  <c r="O12" i="18"/>
  <c r="O74" i="18"/>
  <c r="O62" i="18"/>
  <c r="O76" i="18"/>
  <c r="O68" i="18"/>
  <c r="O60" i="18"/>
  <c r="O44" i="18"/>
  <c r="O32" i="18"/>
  <c r="O20" i="18"/>
  <c r="O8" i="18"/>
  <c r="O6" i="18"/>
  <c r="O4" i="18"/>
  <c r="O2" i="18"/>
  <c r="O5" i="18"/>
  <c r="O3" i="18"/>
  <c r="H58" i="20"/>
  <c r="H52" i="20" l="1"/>
  <c r="H3" i="20" l="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3" i="20"/>
  <c r="H54" i="20"/>
  <c r="H55" i="20"/>
  <c r="H56" i="20"/>
  <c r="H57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2" i="20"/>
  <c r="H13" i="19" l="1"/>
  <c r="H32" i="19"/>
  <c r="I32" i="19" s="1"/>
  <c r="F26" i="19"/>
  <c r="G26" i="19" s="1"/>
  <c r="L5" i="19"/>
  <c r="K6" i="19" s="1"/>
  <c r="L6" i="19" s="1"/>
  <c r="K7" i="19" s="1"/>
  <c r="L7" i="19" s="1"/>
  <c r="K8" i="19" s="1"/>
  <c r="L8" i="19" s="1"/>
  <c r="K9" i="19" s="1"/>
  <c r="L9" i="19" s="1"/>
  <c r="K10" i="19" s="1"/>
  <c r="L10" i="19" s="1"/>
  <c r="K11" i="19" s="1"/>
  <c r="L11" i="19" s="1"/>
  <c r="K12" i="19" s="1"/>
  <c r="L12" i="19" s="1"/>
  <c r="G13" i="19"/>
  <c r="J13" i="19"/>
  <c r="I13" i="19"/>
  <c r="J32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松下達彦</author>
  </authors>
  <commentList>
    <comment ref="M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最低１字が制限の最上級漢字を含むようにする</t>
        </r>
      </text>
    </comment>
    <comment ref="N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松下達彦:</t>
        </r>
        <r>
          <rPr>
            <sz val="9"/>
            <color indexed="81"/>
            <rFont val="MS P ゴシック"/>
            <family val="3"/>
            <charset val="128"/>
          </rPr>
          <t xml:space="preserve">
最低１字が制限の最上級漢字を含むようにする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玉岡　賀津雄</author>
    <author>松下達彦</author>
  </authors>
  <commentList>
    <comment ref="V1" authorId="0" shapeId="0" xr:uid="{00000000-0006-0000-0200-000001000000}">
      <text>
        <r>
          <rPr>
            <sz val="11"/>
            <color indexed="81"/>
            <rFont val="ＭＳ Ｐゴシック"/>
            <family val="2"/>
            <charset val="128"/>
          </rPr>
          <t xml:space="preserve">7:中学以上常用漢字
10:常用外
99:第二水準？
</t>
        </r>
      </text>
    </comment>
    <comment ref="W1" authorId="1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9:常用外
9+:改定で常用外になったもの
99:第二水準？
1+:改定で１級になったもの
P:人名用漢字
</t>
        </r>
      </text>
    </comment>
    <comment ref="Z1" authorId="0" shapeId="0" xr:uid="{00000000-0006-0000-0200-000003000000}">
      <text>
        <r>
          <rPr>
            <sz val="11"/>
            <color indexed="81"/>
            <rFont val="ＭＳ Ｐゴシック"/>
            <family val="2"/>
            <charset val="128"/>
          </rPr>
          <t xml:space="preserve">7:中学以上常用漢字
10:常用外
99:第二水準？
</t>
        </r>
      </text>
    </comment>
    <comment ref="AA1" authorId="1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 xml:space="preserve">9:常用外
9+:改定で常用外になったもの
99:第二水準？
1+:改定で１級になったもの
P:人名用漢字
</t>
        </r>
      </text>
    </comment>
    <comment ref="AD1" authorId="0" shapeId="0" xr:uid="{00000000-0006-0000-0200-000005000000}">
      <text>
        <r>
          <rPr>
            <sz val="11"/>
            <color indexed="81"/>
            <rFont val="ＭＳ Ｐゴシック"/>
            <family val="2"/>
            <charset val="128"/>
          </rPr>
          <t xml:space="preserve">7:中学以上常用漢字
10:常用外
99:第二水準？
</t>
        </r>
      </text>
    </comment>
    <comment ref="AE1" authorId="1" shapeId="0" xr:uid="{00000000-0006-0000-0200-000006000000}">
      <text>
        <r>
          <rPr>
            <sz val="9"/>
            <color indexed="81"/>
            <rFont val="MS P ゴシック"/>
            <family val="3"/>
            <charset val="128"/>
          </rPr>
          <t xml:space="preserve">9:常用外
9+:改定で常用外になったもの
99:第二水準？
1+:改定で１級になったもの
P:人名用漢字
</t>
        </r>
      </text>
    </comment>
  </commentList>
</comments>
</file>

<file path=xl/sharedStrings.xml><?xml version="1.0" encoding="utf-8"?>
<sst xmlns="http://schemas.openxmlformats.org/spreadsheetml/2006/main" count="2575" uniqueCount="968">
  <si>
    <t>問題ID</t>
    <rPh sb="0" eb="2">
      <t>モンダイ</t>
    </rPh>
    <phoneticPr fontId="21"/>
  </si>
  <si>
    <t>基準順位</t>
    <rPh sb="0" eb="2">
      <t>キジュン</t>
    </rPh>
    <rPh sb="2" eb="4">
      <t>ジュンイ</t>
    </rPh>
    <phoneticPr fontId="21"/>
  </si>
  <si>
    <t>漢字学年配当制限</t>
    <rPh sb="0" eb="2">
      <t>カンジ</t>
    </rPh>
    <rPh sb="2" eb="4">
      <t>ガクネン</t>
    </rPh>
    <rPh sb="4" eb="6">
      <t>ハイトウ</t>
    </rPh>
    <rPh sb="6" eb="8">
      <t>セイゲン</t>
    </rPh>
    <phoneticPr fontId="21"/>
  </si>
  <si>
    <t>旧JLPT漢字級制限</t>
    <rPh sb="0" eb="1">
      <t>キュウ</t>
    </rPh>
    <rPh sb="5" eb="7">
      <t>カンジ</t>
    </rPh>
    <rPh sb="7" eb="8">
      <t>キュウ</t>
    </rPh>
    <rPh sb="8" eb="10">
      <t>セイゲン</t>
    </rPh>
    <phoneticPr fontId="21"/>
  </si>
  <si>
    <t>留学生用語彙ランク</t>
    <phoneticPr fontId="21"/>
  </si>
  <si>
    <t>基準順位との差</t>
    <rPh sb="0" eb="2">
      <t>キジュン</t>
    </rPh>
    <rPh sb="2" eb="4">
      <t>ジュンイ</t>
    </rPh>
    <rPh sb="6" eb="7">
      <t>サ</t>
    </rPh>
    <phoneticPr fontId="21"/>
  </si>
  <si>
    <t>レベル</t>
    <phoneticPr fontId="21"/>
  </si>
  <si>
    <t>語彙素</t>
    <rPh sb="0" eb="2">
      <t>ゴイ</t>
    </rPh>
    <rPh sb="2" eb="3">
      <t>ソ</t>
    </rPh>
    <phoneticPr fontId="21"/>
  </si>
  <si>
    <t>項目</t>
    <rPh sb="0" eb="2">
      <t>コウモク</t>
    </rPh>
    <phoneticPr fontId="21"/>
  </si>
  <si>
    <t>+: 文系度
-: 理系度</t>
    <rPh sb="10" eb="12">
      <t>リケイ</t>
    </rPh>
    <rPh sb="12" eb="13">
      <t>ド</t>
    </rPh>
    <phoneticPr fontId="21"/>
  </si>
  <si>
    <t>漢字
学年配当</t>
    <rPh sb="0" eb="2">
      <t>カンジ</t>
    </rPh>
    <rPh sb="3" eb="5">
      <t>ガクネン</t>
    </rPh>
    <rPh sb="5" eb="7">
      <t>ハイトウ</t>
    </rPh>
    <phoneticPr fontId="21"/>
  </si>
  <si>
    <t>漢字
旧JLPT級</t>
    <rPh sb="0" eb="2">
      <t>カンジ</t>
    </rPh>
    <rPh sb="3" eb="4">
      <t>キュウ</t>
    </rPh>
    <rPh sb="8" eb="9">
      <t>キュウ</t>
    </rPh>
    <phoneticPr fontId="21"/>
  </si>
  <si>
    <t>備考</t>
    <rPh sb="0" eb="2">
      <t>ビコウ</t>
    </rPh>
    <phoneticPr fontId="21"/>
  </si>
  <si>
    <t>小１</t>
    <rPh sb="0" eb="1">
      <t>ショウ</t>
    </rPh>
    <phoneticPr fontId="21"/>
  </si>
  <si>
    <t>４級</t>
    <rPh sb="1" eb="2">
      <t>キュウ</t>
    </rPh>
    <phoneticPr fontId="21"/>
  </si>
  <si>
    <t>Inter. (L)</t>
    <phoneticPr fontId="21"/>
  </si>
  <si>
    <t>学</t>
  </si>
  <si>
    <t>学</t>
    <rPh sb="0" eb="1">
      <t>ガク</t>
    </rPh>
    <phoneticPr fontId="21"/>
  </si>
  <si>
    <t>「～学」で出題</t>
    <rPh sb="2" eb="3">
      <t>ガク</t>
    </rPh>
    <rPh sb="5" eb="7">
      <t>シュツダイ</t>
    </rPh>
    <phoneticPr fontId="21"/>
  </si>
  <si>
    <t>小２</t>
    <rPh sb="0" eb="1">
      <t>ショウ</t>
    </rPh>
    <phoneticPr fontId="21"/>
  </si>
  <si>
    <t>Inter. (L)</t>
  </si>
  <si>
    <t>本来</t>
  </si>
  <si>
    <t>本来</t>
    <rPh sb="0" eb="2">
      <t>ホンライ</t>
    </rPh>
    <phoneticPr fontId="21"/>
  </si>
  <si>
    <t>1,2</t>
    <phoneticPr fontId="21"/>
  </si>
  <si>
    <t>4,4</t>
    <phoneticPr fontId="21"/>
  </si>
  <si>
    <t>３級</t>
    <rPh sb="1" eb="2">
      <t>キュウ</t>
    </rPh>
    <phoneticPr fontId="21"/>
  </si>
  <si>
    <t>分野</t>
  </si>
  <si>
    <r>
      <rPr>
        <b/>
        <sz val="11"/>
        <rFont val="ＭＳ Ｐゴシック"/>
        <family val="3"/>
        <charset val="128"/>
        <scheme val="minor"/>
      </rPr>
      <t>分</t>
    </r>
    <r>
      <rPr>
        <sz val="11"/>
        <rFont val="ＭＳ Ｐゴシック"/>
        <family val="3"/>
        <charset val="128"/>
        <scheme val="minor"/>
      </rPr>
      <t>野</t>
    </r>
    <rPh sb="0" eb="2">
      <t>ブンヤ</t>
    </rPh>
    <phoneticPr fontId="21"/>
  </si>
  <si>
    <t>2,2</t>
    <phoneticPr fontId="21"/>
  </si>
  <si>
    <t>4,3</t>
    <phoneticPr fontId="21"/>
  </si>
  <si>
    <t>仮名のみ</t>
    <rPh sb="0" eb="2">
      <t>カナ</t>
    </rPh>
    <phoneticPr fontId="21"/>
  </si>
  <si>
    <t>屡</t>
  </si>
  <si>
    <t>しばしば</t>
    <phoneticPr fontId="21"/>
  </si>
  <si>
    <t>思考</t>
  </si>
  <si>
    <t>思考</t>
    <rPh sb="0" eb="2">
      <t>シコウ</t>
    </rPh>
    <phoneticPr fontId="21"/>
  </si>
  <si>
    <t>3,3</t>
    <phoneticPr fontId="21"/>
  </si>
  <si>
    <t>作り出す</t>
  </si>
  <si>
    <r>
      <rPr>
        <b/>
        <sz val="11"/>
        <rFont val="ＭＳ Ｐゴシック"/>
        <family val="3"/>
        <charset val="128"/>
        <scheme val="minor"/>
      </rPr>
      <t>作</t>
    </r>
    <r>
      <rPr>
        <sz val="11"/>
        <rFont val="ＭＳ Ｐゴシック"/>
        <family val="3"/>
        <charset val="128"/>
        <scheme val="minor"/>
      </rPr>
      <t>り出す</t>
    </r>
    <rPh sb="0" eb="1">
      <t>ツク</t>
    </rPh>
    <rPh sb="2" eb="3">
      <t>ダ</t>
    </rPh>
    <phoneticPr fontId="21"/>
  </si>
  <si>
    <t>2,1</t>
    <phoneticPr fontId="21"/>
  </si>
  <si>
    <t>3,4</t>
    <phoneticPr fontId="21"/>
  </si>
  <si>
    <t>アカデミックな文脈で</t>
    <rPh sb="7" eb="9">
      <t>ブンミャク</t>
    </rPh>
    <phoneticPr fontId="21"/>
  </si>
  <si>
    <t>用語</t>
  </si>
  <si>
    <r>
      <rPr>
        <b/>
        <sz val="11"/>
        <rFont val="ＭＳ Ｐゴシック"/>
        <family val="3"/>
        <charset val="128"/>
        <scheme val="minor"/>
      </rPr>
      <t>用</t>
    </r>
    <r>
      <rPr>
        <sz val="11"/>
        <rFont val="ＭＳ Ｐゴシック"/>
        <family val="3"/>
        <charset val="128"/>
        <scheme val="minor"/>
      </rPr>
      <t>語</t>
    </r>
    <rPh sb="0" eb="2">
      <t>ヨウゴ</t>
    </rPh>
    <phoneticPr fontId="21"/>
  </si>
  <si>
    <t>強力</t>
  </si>
  <si>
    <t>強力</t>
    <rPh sb="0" eb="2">
      <t>キョウリョク</t>
    </rPh>
    <phoneticPr fontId="21"/>
  </si>
  <si>
    <t>小３</t>
    <rPh sb="0" eb="1">
      <t>ショウ</t>
    </rPh>
    <phoneticPr fontId="21"/>
  </si>
  <si>
    <t>主な</t>
  </si>
  <si>
    <t>主な</t>
    <rPh sb="0" eb="1">
      <t>オモ</t>
    </rPh>
    <phoneticPr fontId="21"/>
  </si>
  <si>
    <t>先進</t>
  </si>
  <si>
    <r>
      <t>先</t>
    </r>
    <r>
      <rPr>
        <b/>
        <sz val="11"/>
        <rFont val="ＭＳ Ｐゴシック"/>
        <family val="3"/>
        <charset val="128"/>
        <scheme val="minor"/>
      </rPr>
      <t>進</t>
    </r>
    <phoneticPr fontId="21"/>
  </si>
  <si>
    <t>1,3</t>
    <phoneticPr fontId="21"/>
  </si>
  <si>
    <t>3697「区分」は「分」が他の２語と重なるので回避。「進」は「躍進」と重なるが、「進」は小３配当で、対象語の意味も頻度も大きく異なるでそのまま採用する。</t>
    <rPh sb="5" eb="7">
      <t>クブン</t>
    </rPh>
    <rPh sb="10" eb="11">
      <t>ブン</t>
    </rPh>
    <rPh sb="13" eb="14">
      <t>タ</t>
    </rPh>
    <rPh sb="16" eb="17">
      <t>ゴ</t>
    </rPh>
    <rPh sb="18" eb="19">
      <t>カサ</t>
    </rPh>
    <rPh sb="23" eb="25">
      <t>カイヒ</t>
    </rPh>
    <rPh sb="27" eb="28">
      <t>スス</t>
    </rPh>
    <rPh sb="31" eb="33">
      <t>ヤクシン</t>
    </rPh>
    <rPh sb="35" eb="36">
      <t>カサ</t>
    </rPh>
    <rPh sb="41" eb="42">
      <t>スス</t>
    </rPh>
    <phoneticPr fontId="21"/>
  </si>
  <si>
    <t>集合</t>
  </si>
  <si>
    <t>集合</t>
    <rPh sb="0" eb="2">
      <t>シュウゴウ</t>
    </rPh>
    <phoneticPr fontId="21"/>
  </si>
  <si>
    <t>3,2</t>
    <phoneticPr fontId="21"/>
  </si>
  <si>
    <t>数学・論理？　あるいは「集合体」など</t>
    <rPh sb="0" eb="2">
      <t>スウガク</t>
    </rPh>
    <rPh sb="3" eb="5">
      <t>ロンリ</t>
    </rPh>
    <rPh sb="12" eb="15">
      <t>シュウゴウタイ</t>
    </rPh>
    <phoneticPr fontId="21"/>
  </si>
  <si>
    <t>２級</t>
    <rPh sb="1" eb="2">
      <t>キュウ</t>
    </rPh>
    <phoneticPr fontId="21"/>
  </si>
  <si>
    <t>Inter. (H)</t>
    <phoneticPr fontId="21"/>
  </si>
  <si>
    <t>記号</t>
  </si>
  <si>
    <t>記号</t>
    <rPh sb="0" eb="2">
      <t>キゴウ</t>
    </rPh>
    <phoneticPr fontId="21"/>
  </si>
  <si>
    <t>2,3</t>
    <phoneticPr fontId="21"/>
  </si>
  <si>
    <t>深める</t>
  </si>
  <si>
    <t>深める</t>
    <rPh sb="0" eb="1">
      <t>フカ</t>
    </rPh>
    <phoneticPr fontId="21"/>
  </si>
  <si>
    <t>各々</t>
  </si>
  <si>
    <t>おのおの</t>
  </si>
  <si>
    <t>配分</t>
  </si>
  <si>
    <r>
      <t>配</t>
    </r>
    <r>
      <rPr>
        <b/>
        <sz val="11"/>
        <rFont val="ＭＳ Ｐゴシック"/>
        <family val="3"/>
        <charset val="128"/>
        <scheme val="minor"/>
      </rPr>
      <t>分</t>
    </r>
    <rPh sb="0" eb="2">
      <t>ハイブン</t>
    </rPh>
    <phoneticPr fontId="21"/>
  </si>
  <si>
    <t>2,4</t>
    <phoneticPr fontId="21"/>
  </si>
  <si>
    <t>「分」が「分野」と重なるが、「分」は小２配当で、対象語の意味も頻度も大きく異なるでそのまま採用する。</t>
    <rPh sb="1" eb="2">
      <t>ブン</t>
    </rPh>
    <rPh sb="5" eb="7">
      <t>ブンヤ</t>
    </rPh>
    <rPh sb="9" eb="10">
      <t>カサ</t>
    </rPh>
    <rPh sb="15" eb="16">
      <t>ブン</t>
    </rPh>
    <rPh sb="18" eb="19">
      <t>ショウ</t>
    </rPh>
    <rPh sb="20" eb="22">
      <t>ハイトウ</t>
    </rPh>
    <rPh sb="24" eb="26">
      <t>タイショウ</t>
    </rPh>
    <rPh sb="26" eb="27">
      <t>ゴ</t>
    </rPh>
    <rPh sb="28" eb="30">
      <t>イミ</t>
    </rPh>
    <rPh sb="31" eb="33">
      <t>ヒンド</t>
    </rPh>
    <rPh sb="34" eb="35">
      <t>オオ</t>
    </rPh>
    <rPh sb="37" eb="38">
      <t>コト</t>
    </rPh>
    <rPh sb="45" eb="47">
      <t>サイヨウ</t>
    </rPh>
    <phoneticPr fontId="21"/>
  </si>
  <si>
    <t>重点</t>
  </si>
  <si>
    <t>重点</t>
    <rPh sb="0" eb="2">
      <t>ジュウテン</t>
    </rPh>
    <phoneticPr fontId="21"/>
  </si>
  <si>
    <t>本当は「部落」のほうが基準順位に近いが、教育的配慮により対象外とする</t>
    <rPh sb="0" eb="2">
      <t>ホントウ</t>
    </rPh>
    <rPh sb="4" eb="6">
      <t>ブラク</t>
    </rPh>
    <rPh sb="11" eb="13">
      <t>キジュン</t>
    </rPh>
    <rPh sb="13" eb="15">
      <t>ジュンイ</t>
    </rPh>
    <rPh sb="16" eb="17">
      <t>チカ</t>
    </rPh>
    <rPh sb="20" eb="23">
      <t>キョウイクテキ</t>
    </rPh>
    <rPh sb="23" eb="25">
      <t>ハイリョ</t>
    </rPh>
    <rPh sb="28" eb="31">
      <t>タイショウガイ</t>
    </rPh>
    <phoneticPr fontId="21"/>
  </si>
  <si>
    <t>曲線</t>
  </si>
  <si>
    <t>曲線</t>
    <rPh sb="0" eb="2">
      <t>キョクセン</t>
    </rPh>
    <phoneticPr fontId="21"/>
  </si>
  <si>
    <t>前面</t>
  </si>
  <si>
    <t>前面</t>
    <rPh sb="0" eb="2">
      <t>ゼンメン</t>
    </rPh>
    <phoneticPr fontId="21"/>
  </si>
  <si>
    <t>4,2</t>
    <phoneticPr fontId="21"/>
  </si>
  <si>
    <t>JCAWT Ver.1 にある項目</t>
    <rPh sb="15" eb="17">
      <t>コウモク</t>
    </rPh>
    <phoneticPr fontId="21"/>
  </si>
  <si>
    <t>同等</t>
  </si>
  <si>
    <r>
      <rPr>
        <b/>
        <sz val="11"/>
        <rFont val="ＭＳ Ｐゴシック"/>
        <family val="3"/>
        <charset val="128"/>
        <scheme val="minor"/>
      </rPr>
      <t>同</t>
    </r>
    <r>
      <rPr>
        <sz val="11"/>
        <rFont val="ＭＳ Ｐゴシック"/>
        <family val="3"/>
        <charset val="128"/>
        <scheme val="minor"/>
      </rPr>
      <t>等</t>
    </r>
    <rPh sb="0" eb="2">
      <t>ドウトウ</t>
    </rPh>
    <phoneticPr fontId="21"/>
  </si>
  <si>
    <t>小４</t>
    <rPh sb="0" eb="1">
      <t>ショウ</t>
    </rPh>
    <phoneticPr fontId="21"/>
  </si>
  <si>
    <t>要約</t>
  </si>
  <si>
    <t>要約</t>
    <rPh sb="0" eb="2">
      <t>ヨウヤク</t>
    </rPh>
    <phoneticPr fontId="21"/>
  </si>
  <si>
    <t>交付</t>
  </si>
  <si>
    <t>交付</t>
    <rPh sb="0" eb="2">
      <t>コウフ</t>
    </rPh>
    <phoneticPr fontId="21"/>
  </si>
  <si>
    <t>6464「集約」は「集」も「約」も他の語で使われているので回避</t>
    <rPh sb="5" eb="7">
      <t>シュウヤク</t>
    </rPh>
    <rPh sb="10" eb="11">
      <t>シュウ</t>
    </rPh>
    <rPh sb="14" eb="15">
      <t>ヤク</t>
    </rPh>
    <rPh sb="17" eb="18">
      <t>タ</t>
    </rPh>
    <rPh sb="19" eb="20">
      <t>ゴ</t>
    </rPh>
    <rPh sb="21" eb="22">
      <t>ツカ</t>
    </rPh>
    <rPh sb="29" eb="31">
      <t>カイヒ</t>
    </rPh>
    <phoneticPr fontId="21"/>
  </si>
  <si>
    <t>少量</t>
  </si>
  <si>
    <t>立法</t>
  </si>
  <si>
    <t>1,4</t>
    <phoneticPr fontId="21"/>
  </si>
  <si>
    <t>Adv. (L)</t>
    <phoneticPr fontId="21"/>
  </si>
  <si>
    <t>類型</t>
  </si>
  <si>
    <t>7102「付着」を「付」が「交付」と重なるため回避</t>
    <rPh sb="5" eb="7">
      <t>フチャク</t>
    </rPh>
    <rPh sb="10" eb="11">
      <t>フ</t>
    </rPh>
    <rPh sb="14" eb="16">
      <t>コウフ</t>
    </rPh>
    <rPh sb="18" eb="19">
      <t>カサ</t>
    </rPh>
    <rPh sb="23" eb="25">
      <t>カイヒ</t>
    </rPh>
    <phoneticPr fontId="21"/>
  </si>
  <si>
    <t>ギャップ</t>
  </si>
  <si>
    <t>関数</t>
  </si>
  <si>
    <t>極度</t>
  </si>
  <si>
    <t>7944「多量」、7946「要点」を回避</t>
    <rPh sb="5" eb="7">
      <t>タリョウ</t>
    </rPh>
    <rPh sb="14" eb="16">
      <t>ヨウテン</t>
    </rPh>
    <rPh sb="18" eb="20">
      <t>カイヒ</t>
    </rPh>
    <phoneticPr fontId="21"/>
  </si>
  <si>
    <t>共生</t>
  </si>
  <si>
    <t>4,1</t>
    <phoneticPr fontId="21"/>
  </si>
  <si>
    <t>助成</t>
  </si>
  <si>
    <t>議事</t>
  </si>
  <si>
    <t>周波</t>
  </si>
  <si>
    <t>害する</t>
  </si>
  <si>
    <t>小５</t>
    <rPh sb="0" eb="1">
      <t>ショウ</t>
    </rPh>
    <phoneticPr fontId="21"/>
  </si>
  <si>
    <t>耕作</t>
  </si>
  <si>
    <r>
      <t>耕</t>
    </r>
    <r>
      <rPr>
        <b/>
        <sz val="11"/>
        <rFont val="ＭＳ Ｐゴシック"/>
        <family val="3"/>
        <charset val="128"/>
        <scheme val="minor"/>
      </rPr>
      <t>作</t>
    </r>
    <phoneticPr fontId="21"/>
  </si>
  <si>
    <t>5,2</t>
    <phoneticPr fontId="21"/>
  </si>
  <si>
    <t>「作」が「作り出す」と重なるが、「作」は小２配当で、対象語の意味も頻度も大きく異なるでそのまま採用する。</t>
    <rPh sb="1" eb="2">
      <t>サク</t>
    </rPh>
    <rPh sb="5" eb="6">
      <t>ツク</t>
    </rPh>
    <rPh sb="7" eb="8">
      <t>ダ</t>
    </rPh>
    <rPh sb="11" eb="12">
      <t>カサ</t>
    </rPh>
    <rPh sb="17" eb="18">
      <t>サク</t>
    </rPh>
    <rPh sb="20" eb="21">
      <t>ショウ</t>
    </rPh>
    <rPh sb="22" eb="24">
      <t>ハイトウ</t>
    </rPh>
    <rPh sb="26" eb="28">
      <t>タイショウ</t>
    </rPh>
    <rPh sb="28" eb="29">
      <t>ゴ</t>
    </rPh>
    <rPh sb="30" eb="32">
      <t>イミ</t>
    </rPh>
    <rPh sb="33" eb="35">
      <t>ヒンド</t>
    </rPh>
    <rPh sb="36" eb="37">
      <t>オオ</t>
    </rPh>
    <rPh sb="39" eb="40">
      <t>コト</t>
    </rPh>
    <rPh sb="47" eb="49">
      <t>サイヨウ</t>
    </rPh>
    <phoneticPr fontId="21"/>
  </si>
  <si>
    <t>賛同</t>
  </si>
  <si>
    <r>
      <t>賛</t>
    </r>
    <r>
      <rPr>
        <b/>
        <sz val="11"/>
        <rFont val="ＭＳ Ｐゴシック"/>
        <family val="3"/>
        <charset val="128"/>
        <scheme val="minor"/>
      </rPr>
      <t>同</t>
    </r>
    <phoneticPr fontId="21"/>
  </si>
  <si>
    <t>「同」が「同等」と重なるが、「同」は小２配当で、対象語の意味も頻度も大きく異なるでそのまま採用する。</t>
    <rPh sb="1" eb="2">
      <t>ドウ</t>
    </rPh>
    <rPh sb="5" eb="7">
      <t>ドウトウ</t>
    </rPh>
    <rPh sb="9" eb="10">
      <t>カサ</t>
    </rPh>
    <rPh sb="15" eb="16">
      <t>ドウ</t>
    </rPh>
    <rPh sb="18" eb="19">
      <t>ショウ</t>
    </rPh>
    <rPh sb="20" eb="22">
      <t>ハイトウ</t>
    </rPh>
    <rPh sb="24" eb="26">
      <t>タイショウ</t>
    </rPh>
    <rPh sb="26" eb="27">
      <t>ゴ</t>
    </rPh>
    <rPh sb="28" eb="30">
      <t>イミ</t>
    </rPh>
    <rPh sb="31" eb="33">
      <t>ヒンド</t>
    </rPh>
    <rPh sb="34" eb="35">
      <t>オオ</t>
    </rPh>
    <rPh sb="37" eb="38">
      <t>コト</t>
    </rPh>
    <rPh sb="45" eb="47">
      <t>サイヨウ</t>
    </rPh>
    <phoneticPr fontId="21"/>
  </si>
  <si>
    <t>能動</t>
  </si>
  <si>
    <t>5,3</t>
    <phoneticPr fontId="21"/>
  </si>
  <si>
    <t>教示</t>
  </si>
  <si>
    <r>
      <t>教</t>
    </r>
    <r>
      <rPr>
        <b/>
        <sz val="11"/>
        <rFont val="ＭＳ Ｐゴシック"/>
        <family val="3"/>
        <charset val="128"/>
        <scheme val="minor"/>
      </rPr>
      <t>示</t>
    </r>
    <phoneticPr fontId="21"/>
  </si>
  <si>
    <t>2,5</t>
    <phoneticPr fontId="21"/>
  </si>
  <si>
    <t>コンテンツ</t>
  </si>
  <si>
    <t>コンテンツ</t>
    <phoneticPr fontId="21"/>
  </si>
  <si>
    <t>絶え間</t>
  </si>
  <si>
    <t>「絶え間なく」で出題</t>
    <rPh sb="1" eb="2">
      <t>タ</t>
    </rPh>
    <rPh sb="3" eb="4">
      <t>マ</t>
    </rPh>
    <rPh sb="8" eb="10">
      <t>シュツダイ</t>
    </rPh>
    <phoneticPr fontId="21"/>
  </si>
  <si>
    <t>適格</t>
  </si>
  <si>
    <t>5,5</t>
    <phoneticPr fontId="21"/>
  </si>
  <si>
    <t>Adv. (H)</t>
    <phoneticPr fontId="21"/>
  </si>
  <si>
    <t>計測</t>
  </si>
  <si>
    <t>「倍増」の「増」が「激増」と重複していて、「激増」のほうが代替語を探すのが難しい条件を持っているので、「倍増」を回避。</t>
    <rPh sb="1" eb="3">
      <t>バイゾウ</t>
    </rPh>
    <rPh sb="6" eb="7">
      <t>ゾウ</t>
    </rPh>
    <rPh sb="10" eb="12">
      <t>ゲキゾウ</t>
    </rPh>
    <rPh sb="14" eb="16">
      <t>チョウフク</t>
    </rPh>
    <rPh sb="22" eb="24">
      <t>ゲキゾウ</t>
    </rPh>
    <rPh sb="29" eb="31">
      <t>ダイタイ</t>
    </rPh>
    <rPh sb="31" eb="32">
      <t>ゴ</t>
    </rPh>
    <rPh sb="33" eb="34">
      <t>サガ</t>
    </rPh>
    <rPh sb="37" eb="38">
      <t>ムズカ</t>
    </rPh>
    <rPh sb="40" eb="42">
      <t>ジョウケン</t>
    </rPh>
    <rPh sb="43" eb="44">
      <t>モ</t>
    </rPh>
    <rPh sb="52" eb="54">
      <t>バイゾウ</t>
    </rPh>
    <rPh sb="56" eb="58">
      <t>カイヒ</t>
    </rPh>
    <phoneticPr fontId="21"/>
  </si>
  <si>
    <t>散布</t>
  </si>
  <si>
    <t>散布</t>
    <phoneticPr fontId="21"/>
  </si>
  <si>
    <t>4,5</t>
    <phoneticPr fontId="21"/>
  </si>
  <si>
    <t>永続</t>
  </si>
  <si>
    <t>5,4</t>
    <phoneticPr fontId="21"/>
  </si>
  <si>
    <t>コマンド-command</t>
  </si>
  <si>
    <t>コマンド</t>
    <phoneticPr fontId="21"/>
  </si>
  <si>
    <t>11884「かんがみる（鑑みる）」は漢字表記も多いので回避</t>
    <rPh sb="12" eb="13">
      <t>カンガ</t>
    </rPh>
    <rPh sb="18" eb="20">
      <t>カンジ</t>
    </rPh>
    <rPh sb="20" eb="22">
      <t>ヒョウキ</t>
    </rPh>
    <rPh sb="23" eb="24">
      <t>オオ</t>
    </rPh>
    <rPh sb="27" eb="29">
      <t>カイヒ</t>
    </rPh>
    <phoneticPr fontId="21"/>
  </si>
  <si>
    <t>境目</t>
  </si>
  <si>
    <t>5,1</t>
    <phoneticPr fontId="21"/>
  </si>
  <si>
    <t>具現</t>
  </si>
  <si>
    <t>3,5</t>
    <phoneticPr fontId="21"/>
  </si>
  <si>
    <t>基底</t>
  </si>
  <si>
    <t>近接</t>
  </si>
  <si>
    <t>案件</t>
  </si>
  <si>
    <t>小６</t>
    <rPh sb="0" eb="1">
      <t>ショウ</t>
    </rPh>
    <phoneticPr fontId="21"/>
  </si>
  <si>
    <t>座標</t>
  </si>
  <si>
    <t>6,4</t>
    <phoneticPr fontId="21"/>
  </si>
  <si>
    <t>並列</t>
  </si>
  <si>
    <t>6,3</t>
    <phoneticPr fontId="21"/>
  </si>
  <si>
    <t>中学</t>
    <rPh sb="0" eb="2">
      <t>チュウガク</t>
    </rPh>
    <phoneticPr fontId="21"/>
  </si>
  <si>
    <t>１級</t>
    <rPh sb="1" eb="2">
      <t>キュウ</t>
    </rPh>
    <phoneticPr fontId="21"/>
  </si>
  <si>
    <t>粗</t>
  </si>
  <si>
    <t>論述</t>
  </si>
  <si>
    <t>6,5</t>
    <phoneticPr fontId="21"/>
  </si>
  <si>
    <t>ビジュアル</t>
  </si>
  <si>
    <t>可否</t>
  </si>
  <si>
    <t>5,6</t>
    <phoneticPr fontId="21"/>
  </si>
  <si>
    <t>編著</t>
  </si>
  <si>
    <t>Superior</t>
    <phoneticPr fontId="21"/>
  </si>
  <si>
    <t>激増</t>
  </si>
  <si>
    <r>
      <t>激</t>
    </r>
    <r>
      <rPr>
        <sz val="11"/>
        <rFont val="ＭＳ Ｐゴシック"/>
        <family val="3"/>
        <charset val="128"/>
        <scheme val="minor"/>
      </rPr>
      <t>増</t>
    </r>
    <phoneticPr fontId="21"/>
  </si>
  <si>
    <t>躍進</t>
  </si>
  <si>
    <r>
      <t>躍</t>
    </r>
    <r>
      <rPr>
        <b/>
        <sz val="11"/>
        <color theme="1"/>
        <rFont val="ＭＳ Ｐゴシック"/>
        <family val="3"/>
        <charset val="128"/>
        <scheme val="minor"/>
      </rPr>
      <t>進</t>
    </r>
    <phoneticPr fontId="21"/>
  </si>
  <si>
    <t>7,3</t>
    <phoneticPr fontId="21"/>
  </si>
  <si>
    <t>15308「論法」は「論」が重複するため回避</t>
    <rPh sb="6" eb="8">
      <t>ロンポウ</t>
    </rPh>
    <rPh sb="11" eb="12">
      <t>ロン</t>
    </rPh>
    <rPh sb="14" eb="16">
      <t>チョウフク</t>
    </rPh>
    <rPh sb="20" eb="22">
      <t>カイヒ</t>
    </rPh>
    <phoneticPr fontId="21"/>
  </si>
  <si>
    <t>割り振る</t>
  </si>
  <si>
    <t>6,7</t>
    <phoneticPr fontId="21"/>
  </si>
  <si>
    <t>下巻</t>
  </si>
  <si>
    <t>下巻</t>
    <rPh sb="0" eb="2">
      <t>ゲカン</t>
    </rPh>
    <phoneticPr fontId="21"/>
  </si>
  <si>
    <t>1,6</t>
    <phoneticPr fontId="21"/>
  </si>
  <si>
    <t>廃</t>
  </si>
  <si>
    <t>廃</t>
    <phoneticPr fontId="21"/>
  </si>
  <si>
    <t>「廃家電」「廃インク」などの用法。</t>
    <rPh sb="1" eb="2">
      <t>ハイ</t>
    </rPh>
    <rPh sb="2" eb="4">
      <t>カデン</t>
    </rPh>
    <rPh sb="6" eb="7">
      <t>ハイ</t>
    </rPh>
    <rPh sb="14" eb="16">
      <t>ヨウホウ</t>
    </rPh>
    <phoneticPr fontId="21"/>
  </si>
  <si>
    <t>厳然</t>
  </si>
  <si>
    <t>坩堝</t>
  </si>
  <si>
    <t>るつぼ</t>
  </si>
  <si>
    <t>脱税</t>
  </si>
  <si>
    <t>7,5</t>
    <phoneticPr fontId="21"/>
  </si>
  <si>
    <t>勝訴</t>
  </si>
  <si>
    <t>3,7</t>
    <phoneticPr fontId="21"/>
  </si>
  <si>
    <t>融和</t>
  </si>
  <si>
    <t>融和</t>
    <rPh sb="0" eb="2">
      <t>ユウワ</t>
    </rPh>
    <phoneticPr fontId="21"/>
  </si>
  <si>
    <t>17386「呈示」は「示」が「教示」と重なるので回避</t>
    <rPh sb="6" eb="8">
      <t>テイジ</t>
    </rPh>
    <rPh sb="11" eb="12">
      <t>ジ</t>
    </rPh>
    <rPh sb="15" eb="17">
      <t>キョウジ</t>
    </rPh>
    <rPh sb="19" eb="20">
      <t>カサ</t>
    </rPh>
    <rPh sb="24" eb="26">
      <t>カイヒ</t>
    </rPh>
    <phoneticPr fontId="21"/>
  </si>
  <si>
    <t>拙稿</t>
  </si>
  <si>
    <t>7,7</t>
    <phoneticPr fontId="21"/>
  </si>
  <si>
    <t>1,1</t>
    <phoneticPr fontId="21"/>
  </si>
  <si>
    <t>兼任</t>
  </si>
  <si>
    <t>サンプリング</t>
  </si>
  <si>
    <t>描画</t>
  </si>
  <si>
    <t>7,2</t>
    <phoneticPr fontId="21"/>
  </si>
  <si>
    <t>既</t>
  </si>
  <si>
    <t>勅令</t>
  </si>
  <si>
    <t>7,4</t>
    <phoneticPr fontId="21"/>
  </si>
  <si>
    <t>耐用</t>
  </si>
  <si>
    <r>
      <t>耐</t>
    </r>
    <r>
      <rPr>
        <b/>
        <sz val="11"/>
        <rFont val="ＭＳ Ｐゴシック"/>
        <family val="3"/>
        <charset val="128"/>
        <scheme val="minor"/>
      </rPr>
      <t>用</t>
    </r>
    <phoneticPr fontId="21"/>
  </si>
  <si>
    <t>「用」が「用語」と重なるが、「用」は小２配当で、対象語の意味も頻度も大きく異なるでそのまま採用する。</t>
    <rPh sb="1" eb="2">
      <t>ヨウ</t>
    </rPh>
    <rPh sb="5" eb="7">
      <t>ヨウゴ</t>
    </rPh>
    <rPh sb="9" eb="10">
      <t>カサ</t>
    </rPh>
    <rPh sb="15" eb="16">
      <t>ヨウ</t>
    </rPh>
    <rPh sb="18" eb="19">
      <t>ショウ</t>
    </rPh>
    <rPh sb="20" eb="22">
      <t>ハイトウ</t>
    </rPh>
    <rPh sb="24" eb="26">
      <t>タイショウ</t>
    </rPh>
    <rPh sb="26" eb="27">
      <t>ゴ</t>
    </rPh>
    <rPh sb="28" eb="30">
      <t>イミ</t>
    </rPh>
    <rPh sb="31" eb="33">
      <t>ヒンド</t>
    </rPh>
    <rPh sb="34" eb="35">
      <t>オオ</t>
    </rPh>
    <rPh sb="37" eb="38">
      <t>コト</t>
    </rPh>
    <rPh sb="45" eb="47">
      <t>サイヨウ</t>
    </rPh>
    <phoneticPr fontId="21"/>
  </si>
  <si>
    <t>腐食</t>
  </si>
  <si>
    <t>常用外</t>
    <rPh sb="0" eb="2">
      <t>ジョウヨウ</t>
    </rPh>
    <rPh sb="2" eb="3">
      <t>ガイ</t>
    </rPh>
    <phoneticPr fontId="21"/>
  </si>
  <si>
    <t>級外</t>
    <rPh sb="0" eb="2">
      <t>キュウガイ</t>
    </rPh>
    <phoneticPr fontId="21"/>
  </si>
  <si>
    <t>凸</t>
  </si>
  <si>
    <t>凸</t>
    <rPh sb="0" eb="1">
      <t>トツ</t>
    </rPh>
    <phoneticPr fontId="21"/>
  </si>
  <si>
    <t>「凸レンズ」で作題</t>
    <rPh sb="1" eb="2">
      <t>トツ</t>
    </rPh>
    <rPh sb="7" eb="8">
      <t>サク</t>
    </rPh>
    <rPh sb="8" eb="9">
      <t>ダイ</t>
    </rPh>
    <phoneticPr fontId="21"/>
  </si>
  <si>
    <t>円錐</t>
  </si>
  <si>
    <t>円錐</t>
    <rPh sb="0" eb="2">
      <t>エンスイ</t>
    </rPh>
    <phoneticPr fontId="21"/>
  </si>
  <si>
    <t>1,99</t>
    <phoneticPr fontId="21"/>
  </si>
  <si>
    <t>4,99</t>
    <phoneticPr fontId="21"/>
  </si>
  <si>
    <t>「布」が重なるため、19969「頒布」を回避</t>
    <rPh sb="1" eb="2">
      <t>ヌノ</t>
    </rPh>
    <rPh sb="4" eb="5">
      <t>カサ</t>
    </rPh>
    <rPh sb="16" eb="18">
      <t>ハンプ</t>
    </rPh>
    <rPh sb="20" eb="22">
      <t>カイヒ</t>
    </rPh>
    <phoneticPr fontId="21"/>
  </si>
  <si>
    <r>
      <rPr>
        <b/>
        <sz val="11"/>
        <color theme="1"/>
        <rFont val="ＭＳ Ｐゴシック"/>
        <family val="3"/>
        <charset val="128"/>
        <scheme val="minor"/>
      </rPr>
      <t>学術共通語彙レベル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11"/>
        <color rgb="FF0070C0"/>
        <rFont val="ＭＳ Ｐゴシック"/>
        <family val="3"/>
        <charset val="128"/>
        <scheme val="minor"/>
      </rPr>
      <t>JAWL Level</t>
    </r>
    <rPh sb="0" eb="2">
      <t>ガクジュツ</t>
    </rPh>
    <rPh sb="2" eb="4">
      <t>キョウツウ</t>
    </rPh>
    <rPh sb="4" eb="6">
      <t>ゴイ</t>
    </rPh>
    <phoneticPr fontId="21"/>
  </si>
  <si>
    <r>
      <t xml:space="preserve">留学生用語彙レベル
</t>
    </r>
    <r>
      <rPr>
        <sz val="9"/>
        <color rgb="FF0070C0"/>
        <rFont val="ＭＳ Ｐゴシック"/>
        <family val="3"/>
        <charset val="128"/>
        <scheme val="minor"/>
      </rPr>
      <t>Word Level for International Students</t>
    </r>
    <phoneticPr fontId="21"/>
  </si>
  <si>
    <r>
      <t>留学生用語彙ランク</t>
    </r>
    <r>
      <rPr>
        <sz val="9"/>
        <color rgb="FF0070C0"/>
        <rFont val="ＭＳ Ｐゴシック"/>
        <family val="3"/>
        <charset val="128"/>
        <scheme val="minor"/>
      </rPr>
      <t xml:space="preserve">
Word Ranking for International Students</t>
    </r>
    <phoneticPr fontId="21"/>
  </si>
  <si>
    <r>
      <rPr>
        <b/>
        <sz val="9"/>
        <color theme="1"/>
        <rFont val="ＭＳ Ｐゴシック"/>
        <family val="3"/>
        <charset val="128"/>
        <scheme val="minor"/>
      </rPr>
      <t xml:space="preserve">一般語彙レベル
</t>
    </r>
    <r>
      <rPr>
        <sz val="9"/>
        <color rgb="FF0070C0"/>
        <rFont val="ＭＳ Ｐゴシック"/>
        <family val="3"/>
        <charset val="128"/>
        <scheme val="minor"/>
      </rPr>
      <t>Word Level for General Learners</t>
    </r>
  </si>
  <si>
    <r>
      <rPr>
        <b/>
        <sz val="9"/>
        <color theme="1"/>
        <rFont val="ＭＳ Ｐゴシック"/>
        <family val="3"/>
        <charset val="128"/>
        <scheme val="minor"/>
      </rPr>
      <t xml:space="preserve">一般語彙ランク
</t>
    </r>
    <r>
      <rPr>
        <sz val="9"/>
        <color rgb="FF0070C0"/>
        <rFont val="ＭＳ Ｐゴシック"/>
        <family val="3"/>
        <charset val="128"/>
        <scheme val="minor"/>
      </rPr>
      <t>Word Ranking for General Learners</t>
    </r>
  </si>
  <si>
    <r>
      <t xml:space="preserve">書きことば語彙レベル
</t>
    </r>
    <r>
      <rPr>
        <sz val="9"/>
        <color rgb="FF0070C0"/>
        <rFont val="ＭＳ Ｐゴシック"/>
        <family val="3"/>
        <charset val="128"/>
        <scheme val="minor"/>
      </rPr>
      <t>Word Level for Written Japanese</t>
    </r>
  </si>
  <si>
    <r>
      <t>書きことば重要度ランク</t>
    </r>
    <r>
      <rPr>
        <sz val="9"/>
        <color theme="1"/>
        <rFont val="ＭＳ Ｐゴシック"/>
        <family val="3"/>
        <charset val="128"/>
        <scheme val="minor"/>
      </rPr>
      <t xml:space="preserve">（想定既知語彙を除く）
</t>
    </r>
    <r>
      <rPr>
        <sz val="9"/>
        <color rgb="FF0070C0"/>
        <rFont val="ＭＳ Ｐゴシック"/>
        <family val="3"/>
        <charset val="128"/>
        <scheme val="minor"/>
      </rPr>
      <t>U Ranking for Written Japanese excluding Assumed Known Words</t>
    </r>
    <phoneticPr fontId="21"/>
  </si>
  <si>
    <r>
      <t xml:space="preserve">旧日本語能力試験出題基準レベル
</t>
    </r>
    <r>
      <rPr>
        <sz val="11"/>
        <color rgb="FF0070C0"/>
        <rFont val="ＭＳ Ｐゴシック"/>
        <family val="2"/>
        <scheme val="minor"/>
      </rPr>
      <t>Old JLPT Level</t>
    </r>
  </si>
  <si>
    <r>
      <t>人文・芸術領域特徴度レベル</t>
    </r>
    <r>
      <rPr>
        <sz val="10"/>
        <color rgb="FF0070C0"/>
        <rFont val="ＭＳ Ｐゴシック"/>
        <family val="3"/>
        <charset val="128"/>
        <scheme val="minor"/>
      </rPr>
      <t xml:space="preserve"> Specificity Level in Humanities and Arts (Ha)</t>
    </r>
    <rPh sb="0" eb="2">
      <t>ジンブン</t>
    </rPh>
    <rPh sb="3" eb="5">
      <t>ゲイジュツ</t>
    </rPh>
    <rPh sb="5" eb="7">
      <t>リョウイキ</t>
    </rPh>
    <rPh sb="7" eb="9">
      <t>トクチョウ</t>
    </rPh>
    <rPh sb="9" eb="10">
      <t>ド</t>
    </rPh>
    <phoneticPr fontId="21"/>
  </si>
  <si>
    <r>
      <t>社会科学領域特徴度レベル</t>
    </r>
    <r>
      <rPr>
        <sz val="10"/>
        <color rgb="FF0070C0"/>
        <rFont val="ＭＳ Ｐゴシック"/>
        <family val="3"/>
        <charset val="128"/>
        <scheme val="minor"/>
      </rPr>
      <t xml:space="preserve"> Specificity Level in Social Sciences (Ss)</t>
    </r>
    <rPh sb="0" eb="2">
      <t>シャカイ</t>
    </rPh>
    <rPh sb="2" eb="4">
      <t>カガク</t>
    </rPh>
    <rPh sb="4" eb="6">
      <t>リョウイキ</t>
    </rPh>
    <rPh sb="6" eb="8">
      <t>トクチョウ</t>
    </rPh>
    <rPh sb="8" eb="9">
      <t>ド</t>
    </rPh>
    <phoneticPr fontId="21"/>
  </si>
  <si>
    <r>
      <t>自然科学（理学・工学系）領域特徴度レベル</t>
    </r>
    <r>
      <rPr>
        <sz val="10"/>
        <color rgb="FF0070C0"/>
        <rFont val="ＭＳ Ｐゴシック"/>
        <family val="3"/>
        <charset val="128"/>
        <scheme val="minor"/>
      </rPr>
      <t xml:space="preserve"> Specificity Level in Technological Natural Sciences (Ss)</t>
    </r>
    <rPh sb="0" eb="2">
      <t>シゼン</t>
    </rPh>
    <rPh sb="2" eb="4">
      <t>カガク</t>
    </rPh>
    <rPh sb="5" eb="7">
      <t>リガク</t>
    </rPh>
    <rPh sb="8" eb="11">
      <t>コウガクケイ</t>
    </rPh>
    <rPh sb="12" eb="14">
      <t>リョウイキ</t>
    </rPh>
    <rPh sb="14" eb="16">
      <t>トクチョウ</t>
    </rPh>
    <rPh sb="16" eb="17">
      <t>ド</t>
    </rPh>
    <phoneticPr fontId="21"/>
  </si>
  <si>
    <r>
      <t xml:space="preserve">自然科学（生物・医学系）領域特徴度レベル </t>
    </r>
    <r>
      <rPr>
        <sz val="10"/>
        <color rgb="FF0070C0"/>
        <rFont val="ＭＳ Ｐゴシック"/>
        <family val="3"/>
        <charset val="128"/>
        <scheme val="minor"/>
      </rPr>
      <t>Specificity Level in Bio-Medical Natural Sciences (Bn)</t>
    </r>
    <rPh sb="0" eb="2">
      <t>シゼン</t>
    </rPh>
    <rPh sb="2" eb="4">
      <t>カガク</t>
    </rPh>
    <rPh sb="12" eb="14">
      <t>リョウイキ</t>
    </rPh>
    <rPh sb="14" eb="16">
      <t>トクチョウ</t>
    </rPh>
    <rPh sb="16" eb="17">
      <t>ド</t>
    </rPh>
    <phoneticPr fontId="21"/>
  </si>
  <si>
    <t>文系度レベル</t>
    <rPh sb="0" eb="2">
      <t>ブンケイ</t>
    </rPh>
    <rPh sb="2" eb="3">
      <t>ド</t>
    </rPh>
    <phoneticPr fontId="21"/>
  </si>
  <si>
    <t>理系度レベル</t>
    <rPh sb="0" eb="2">
      <t>リケイ</t>
    </rPh>
    <rPh sb="2" eb="3">
      <t>ド</t>
    </rPh>
    <phoneticPr fontId="21"/>
  </si>
  <si>
    <r>
      <t xml:space="preserve">文芸特徴語候補 </t>
    </r>
    <r>
      <rPr>
        <sz val="11"/>
        <color rgb="FF0070C0"/>
        <rFont val="ＭＳ Ｐゴシック"/>
        <family val="2"/>
        <scheme val="minor"/>
      </rPr>
      <t>Possible Literary Keywords</t>
    </r>
  </si>
  <si>
    <r>
      <t>語彙階層ラベル</t>
    </r>
    <r>
      <rPr>
        <sz val="11"/>
        <color rgb="FF0070C0"/>
        <rFont val="ＭＳ Ｐゴシック"/>
        <family val="3"/>
        <charset val="128"/>
        <scheme val="minor"/>
      </rPr>
      <t xml:space="preserve"> Word Tier Label</t>
    </r>
    <rPh sb="0" eb="2">
      <t>ゴイ</t>
    </rPh>
    <rPh sb="2" eb="4">
      <t>カイソウ</t>
    </rPh>
    <phoneticPr fontId="21"/>
  </si>
  <si>
    <r>
      <t xml:space="preserve">見出し語彙素
</t>
    </r>
    <r>
      <rPr>
        <sz val="11"/>
        <color rgb="FF0070C0"/>
        <rFont val="ＭＳ Ｐゴシック"/>
        <family val="3"/>
        <charset val="128"/>
        <scheme val="minor"/>
      </rPr>
      <t>Lexeme</t>
    </r>
    <phoneticPr fontId="21"/>
  </si>
  <si>
    <t>標準的（新聞）表記
Standard (Newspaper) Orthography</t>
  </si>
  <si>
    <r>
      <rPr>
        <b/>
        <sz val="11"/>
        <color theme="1"/>
        <rFont val="ＭＳ Ｐゴシック"/>
        <family val="2"/>
      </rPr>
      <t>留学生用漢字・記号ランク</t>
    </r>
    <r>
      <rPr>
        <sz val="11"/>
        <color rgb="FF0070C0"/>
        <rFont val="Times New Roman"/>
        <family val="1"/>
      </rPr>
      <t xml:space="preserve">
Ranking for Kanji and Signs for International Students</t>
    </r>
    <rPh sb="4" eb="6">
      <t>カンジ</t>
    </rPh>
    <rPh sb="7" eb="9">
      <t>キゴウ</t>
    </rPh>
    <phoneticPr fontId="21"/>
  </si>
  <si>
    <t>小学校学年配当
School grades in Japanese schools</t>
    <phoneticPr fontId="21"/>
  </si>
  <si>
    <r>
      <rPr>
        <b/>
        <sz val="11"/>
        <color rgb="FF0070C0"/>
        <rFont val="ＭＳ Ｐゴシック"/>
        <family val="2"/>
      </rPr>
      <t xml:space="preserve">旧日本語能力試験出題基準レベル
</t>
    </r>
    <r>
      <rPr>
        <sz val="11"/>
        <color rgb="FF0070C0"/>
        <rFont val="Times New Roman"/>
        <family val="1"/>
      </rPr>
      <t>The Former JLPT Kanji Level</t>
    </r>
    <phoneticPr fontId="21"/>
  </si>
  <si>
    <t>文字数</t>
    <rPh sb="0" eb="3">
      <t>モジスウ</t>
    </rPh>
    <phoneticPr fontId="21"/>
  </si>
  <si>
    <r>
      <t xml:space="preserve">標準的読み方（カタカナ）
</t>
    </r>
    <r>
      <rPr>
        <sz val="11"/>
        <color rgb="FF0070C0"/>
        <rFont val="ＭＳ Ｐゴシック"/>
        <family val="2"/>
        <scheme val="minor"/>
      </rPr>
      <t>Standard Reading (Katakana)</t>
    </r>
  </si>
  <si>
    <r>
      <t xml:space="preserve">品詞
</t>
    </r>
    <r>
      <rPr>
        <sz val="11"/>
        <color rgb="FF0070C0"/>
        <rFont val="ＭＳ Ｐゴシック"/>
        <family val="2"/>
        <scheme val="minor"/>
      </rPr>
      <t>Part of Speech</t>
    </r>
  </si>
  <si>
    <r>
      <t xml:space="preserve">
語種
</t>
    </r>
    <r>
      <rPr>
        <sz val="11"/>
        <color rgb="FF0070C0"/>
        <rFont val="ＭＳ Ｐゴシック"/>
        <family val="2"/>
        <scheme val="minor"/>
      </rPr>
      <t>Word Origin Type</t>
    </r>
  </si>
  <si>
    <r>
      <t xml:space="preserve">雑誌表記
</t>
    </r>
    <r>
      <rPr>
        <sz val="11"/>
        <color rgb="FF0070C0"/>
        <rFont val="ＭＳ Ｐゴシック"/>
        <family val="2"/>
        <scheme val="minor"/>
      </rPr>
      <t>Magazine Forms</t>
    </r>
  </si>
  <si>
    <r>
      <t xml:space="preserve">10分野100万語あたり総使用頻度(Fw)
</t>
    </r>
    <r>
      <rPr>
        <sz val="11"/>
        <color rgb="FF0070C0"/>
        <rFont val="ＭＳ Ｐゴシック"/>
        <family val="3"/>
        <charset val="128"/>
        <scheme val="minor"/>
      </rPr>
      <t>Standardized Total Freq/
million in 10 Written Domains (Fw)</t>
    </r>
    <rPh sb="2" eb="4">
      <t>ブンヤ</t>
    </rPh>
    <rPh sb="12" eb="13">
      <t>ソウ</t>
    </rPh>
    <phoneticPr fontId="21"/>
  </si>
  <si>
    <r>
      <t>分散度</t>
    </r>
    <r>
      <rPr>
        <sz val="11"/>
        <color rgb="FF0070C0"/>
        <rFont val="ＭＳ Ｐゴシック"/>
        <family val="2"/>
        <scheme val="minor"/>
      </rPr>
      <t xml:space="preserve">
D</t>
    </r>
  </si>
  <si>
    <r>
      <rPr>
        <b/>
        <sz val="11"/>
        <color theme="1"/>
        <rFont val="ＭＳ Ｐゴシック"/>
        <family val="2"/>
        <scheme val="minor"/>
      </rPr>
      <t>使用範囲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11"/>
        <color rgb="FF0070C0"/>
        <rFont val="ＭＳ Ｐゴシック"/>
        <family val="2"/>
        <scheme val="minor"/>
      </rPr>
      <t>Range</t>
    </r>
  </si>
  <si>
    <r>
      <rPr>
        <b/>
        <sz val="9"/>
        <rFont val="Arial"/>
        <family val="2"/>
      </rPr>
      <t>100万語あたり使用頻度（文芸創作）</t>
    </r>
    <r>
      <rPr>
        <b/>
        <sz val="9"/>
        <color rgb="FF002060"/>
        <rFont val="Arial"/>
        <family val="2"/>
      </rPr>
      <t xml:space="preserve">
</t>
    </r>
    <r>
      <rPr>
        <sz val="9"/>
        <color rgb="FF0070C0"/>
        <rFont val="Arial"/>
        <family val="2"/>
      </rPr>
      <t>LW Freq per Million</t>
    </r>
  </si>
  <si>
    <r>
      <rPr>
        <b/>
        <sz val="9"/>
        <rFont val="Arial"/>
        <family val="2"/>
      </rPr>
      <t>100万語あたり使用頻度（言語・哲学）</t>
    </r>
    <r>
      <rPr>
        <sz val="9"/>
        <color rgb="FF0070C0"/>
        <rFont val="Arial"/>
        <family val="2"/>
      </rPr>
      <t xml:space="preserve">
LP Freq per Million</t>
    </r>
  </si>
  <si>
    <r>
      <rPr>
        <b/>
        <sz val="9"/>
        <rFont val="Arial"/>
        <family val="2"/>
      </rPr>
      <t>100万語あたり使用頻度（歴史、民俗）</t>
    </r>
    <r>
      <rPr>
        <sz val="9"/>
        <color rgb="FF0070C0"/>
        <rFont val="Arial"/>
        <family val="2"/>
      </rPr>
      <t xml:space="preserve">
HE Freq per Million</t>
    </r>
  </si>
  <si>
    <r>
      <rPr>
        <b/>
        <sz val="9"/>
        <rFont val="Arial"/>
        <family val="2"/>
      </rPr>
      <t>100万語あたり使用頻度（芸術、その他の人文科学）</t>
    </r>
    <r>
      <rPr>
        <sz val="9"/>
        <color rgb="FF0070C0"/>
        <rFont val="Arial"/>
        <family val="2"/>
      </rPr>
      <t xml:space="preserve">
AH Freq per Million</t>
    </r>
  </si>
  <si>
    <r>
      <rPr>
        <b/>
        <sz val="9"/>
        <rFont val="Arial"/>
        <family val="2"/>
      </rPr>
      <t>100万語あたり使用頻度（政治・法律）</t>
    </r>
    <r>
      <rPr>
        <b/>
        <sz val="9"/>
        <color rgb="FF002060"/>
        <rFont val="Arial"/>
        <family val="2"/>
      </rPr>
      <t xml:space="preserve">
</t>
    </r>
    <r>
      <rPr>
        <sz val="9"/>
        <color rgb="FF0070C0"/>
        <rFont val="Arial"/>
        <family val="2"/>
      </rPr>
      <t>PL Freq per Million</t>
    </r>
  </si>
  <si>
    <r>
      <rPr>
        <b/>
        <sz val="9"/>
        <rFont val="Arial"/>
        <family val="2"/>
      </rPr>
      <t>100万語あたり使用頻度（経済・商業）</t>
    </r>
    <r>
      <rPr>
        <b/>
        <sz val="9"/>
        <color rgb="FF002060"/>
        <rFont val="Arial"/>
        <family val="2"/>
      </rPr>
      <t xml:space="preserve">
</t>
    </r>
    <r>
      <rPr>
        <sz val="9"/>
        <color rgb="FF0070C0"/>
        <rFont val="Arial"/>
        <family val="2"/>
      </rPr>
      <t>EC Freq per Million</t>
    </r>
  </si>
  <si>
    <r>
      <rPr>
        <b/>
        <sz val="9"/>
        <rFont val="Arial"/>
        <family val="2"/>
      </rPr>
      <t>100万語あたり使用頻度（社会・教育、その他の社会科学）</t>
    </r>
    <r>
      <rPr>
        <b/>
        <sz val="9"/>
        <color rgb="FF002060"/>
        <rFont val="Arial"/>
        <family val="2"/>
      </rPr>
      <t xml:space="preserve">
</t>
    </r>
    <r>
      <rPr>
        <sz val="9"/>
        <color rgb="FF0070C0"/>
        <rFont val="Arial"/>
        <family val="2"/>
      </rPr>
      <t>SE Freq per Million</t>
    </r>
  </si>
  <si>
    <r>
      <rPr>
        <b/>
        <sz val="9"/>
        <rFont val="Arial"/>
        <family val="2"/>
      </rPr>
      <t>100万語あたり使用頻度（科学・技術）</t>
    </r>
    <r>
      <rPr>
        <b/>
        <sz val="9"/>
        <color rgb="FF002060"/>
        <rFont val="Arial"/>
        <family val="2"/>
      </rPr>
      <t xml:space="preserve">
</t>
    </r>
    <r>
      <rPr>
        <sz val="9"/>
        <color rgb="FF0070C0"/>
        <rFont val="Arial"/>
        <family val="2"/>
      </rPr>
      <t>ST Freq per Million</t>
    </r>
  </si>
  <si>
    <r>
      <rPr>
        <b/>
        <sz val="9"/>
        <rFont val="Arial"/>
        <family val="2"/>
      </rPr>
      <t>100万語あたり使用頻度（生物・医学・生活科学）</t>
    </r>
    <r>
      <rPr>
        <b/>
        <sz val="9"/>
        <color rgb="FF002060"/>
        <rFont val="Arial"/>
        <family val="2"/>
      </rPr>
      <t xml:space="preserve">
</t>
    </r>
    <r>
      <rPr>
        <sz val="9"/>
        <color rgb="FF0070C0"/>
        <rFont val="Arial"/>
        <family val="2"/>
      </rPr>
      <t>BM Freq per Million</t>
    </r>
  </si>
  <si>
    <r>
      <rPr>
        <b/>
        <sz val="9"/>
        <rFont val="Arial"/>
        <family val="2"/>
      </rPr>
      <t>100万語あたり使用頻度（インターネットQ&amp;Aフォーラム）</t>
    </r>
    <r>
      <rPr>
        <b/>
        <sz val="9"/>
        <color rgb="FF002060"/>
        <rFont val="Arial"/>
        <family val="2"/>
      </rPr>
      <t xml:space="preserve">
</t>
    </r>
    <r>
      <rPr>
        <sz val="9"/>
        <color rgb="FF0070C0"/>
        <rFont val="Arial"/>
        <family val="2"/>
      </rPr>
      <t>OC Freq per Million</t>
    </r>
  </si>
  <si>
    <t>I</t>
    <phoneticPr fontId="21"/>
  </si>
  <si>
    <t>IS_02K</t>
  </si>
  <si>
    <t>GL_02K</t>
  </si>
  <si>
    <t>W_01K</t>
  </si>
  <si>
    <t>Inter+Aca4D</t>
  </si>
  <si>
    <t>ガク</t>
  </si>
  <si>
    <t>名詞-普通名詞-一般</t>
  </si>
  <si>
    <t>漢</t>
  </si>
  <si>
    <t>学(129).</t>
  </si>
  <si>
    <t>本</t>
  </si>
  <si>
    <t>来</t>
  </si>
  <si>
    <t>ホンライ</t>
  </si>
  <si>
    <t>名詞-普通名詞-副詞可能</t>
  </si>
  <si>
    <t>本来(54).</t>
  </si>
  <si>
    <t>GL_03K</t>
  </si>
  <si>
    <t>W_02K</t>
  </si>
  <si>
    <t>分</t>
  </si>
  <si>
    <t>野</t>
  </si>
  <si>
    <t>ブンヤ</t>
  </si>
  <si>
    <t>分野(39).</t>
  </si>
  <si>
    <t>IS_03K</t>
  </si>
  <si>
    <t>しばしば</t>
  </si>
  <si>
    <t>シバシバ</t>
  </si>
  <si>
    <t>副詞</t>
  </si>
  <si>
    <t>和</t>
  </si>
  <si>
    <t>しばしば(17).</t>
  </si>
  <si>
    <t>思</t>
  </si>
  <si>
    <t>考</t>
  </si>
  <si>
    <t>シコウ</t>
  </si>
  <si>
    <t>名詞-普通名詞-サ変可能</t>
  </si>
  <si>
    <t>思考(20).</t>
  </si>
  <si>
    <t>GL_04K</t>
  </si>
  <si>
    <t>W_03K</t>
  </si>
  <si>
    <t>作</t>
  </si>
  <si>
    <t>出</t>
  </si>
  <si>
    <t>ツクリダス</t>
  </si>
  <si>
    <t>動詞-一般</t>
  </si>
  <si>
    <t>つくりだす(1)/つくり出さ(1)/つくり出す(1)/作りだし(2)/作りだす(2)/作り出し(6)/作り出す(8)/作り出せる(1)/創りだし(1)/創り出さ(1)/創り出す(1)/造りだし(1)/造り出す(1).</t>
  </si>
  <si>
    <t>II</t>
    <phoneticPr fontId="21"/>
  </si>
  <si>
    <t>Inter+Aca3D</t>
  </si>
  <si>
    <t>用</t>
  </si>
  <si>
    <t>語</t>
  </si>
  <si>
    <t>ヨウゴ</t>
  </si>
  <si>
    <t>用語(15).</t>
  </si>
  <si>
    <t>IS_04K</t>
  </si>
  <si>
    <t>強</t>
  </si>
  <si>
    <t>力</t>
  </si>
  <si>
    <t>キョウリョク</t>
  </si>
  <si>
    <t>形状詞-一般</t>
  </si>
  <si>
    <t>強力(59).</t>
  </si>
  <si>
    <t>W_04K</t>
  </si>
  <si>
    <t>主</t>
  </si>
  <si>
    <t>オモナ</t>
  </si>
  <si>
    <t>連体詞</t>
  </si>
  <si>
    <t>GL_05K</t>
  </si>
  <si>
    <t>先</t>
  </si>
  <si>
    <t>進</t>
  </si>
  <si>
    <t>センシン</t>
  </si>
  <si>
    <t>先進(23).</t>
  </si>
  <si>
    <t>集</t>
  </si>
  <si>
    <t>合</t>
  </si>
  <si>
    <t>シュウゴウ</t>
  </si>
  <si>
    <t>集合(25).</t>
  </si>
  <si>
    <t>IS_05K</t>
  </si>
  <si>
    <t>記</t>
  </si>
  <si>
    <t>号</t>
  </si>
  <si>
    <t>キゴウ</t>
  </si>
  <si>
    <t>記号(22).</t>
  </si>
  <si>
    <t>GL_06K</t>
  </si>
  <si>
    <t>W_05K</t>
  </si>
  <si>
    <t>深</t>
  </si>
  <si>
    <t>フカメル</t>
  </si>
  <si>
    <t>深め(18)/深める(5).</t>
  </si>
  <si>
    <t>オノオノ</t>
  </si>
  <si>
    <t>GL_07K</t>
  </si>
  <si>
    <t>配</t>
  </si>
  <si>
    <t>ハイブン</t>
  </si>
  <si>
    <t>配分(9).</t>
  </si>
  <si>
    <t>IV</t>
    <phoneticPr fontId="21"/>
  </si>
  <si>
    <t>IS_06K</t>
  </si>
  <si>
    <t>W_06K</t>
  </si>
  <si>
    <t>Adv+Aca3D</t>
  </si>
  <si>
    <t>重</t>
  </si>
  <si>
    <t>点</t>
  </si>
  <si>
    <t>ジュウテン</t>
  </si>
  <si>
    <t>重点(12).</t>
  </si>
  <si>
    <t>III</t>
    <phoneticPr fontId="21"/>
  </si>
  <si>
    <t>Adv+Aca4D</t>
  </si>
  <si>
    <t>曲</t>
  </si>
  <si>
    <t>線</t>
  </si>
  <si>
    <t>キョクセン</t>
  </si>
  <si>
    <t>曲線(5).</t>
  </si>
  <si>
    <t>前</t>
  </si>
  <si>
    <t>面</t>
  </si>
  <si>
    <t>ゼンメン</t>
  </si>
  <si>
    <t>前面(9).</t>
  </si>
  <si>
    <t>同</t>
  </si>
  <si>
    <t>等</t>
  </si>
  <si>
    <t>ドウトウ</t>
  </si>
  <si>
    <t>同等(8).</t>
  </si>
  <si>
    <t>IS_07K</t>
  </si>
  <si>
    <t>GL_08K</t>
  </si>
  <si>
    <t>要</t>
  </si>
  <si>
    <t>約</t>
  </si>
  <si>
    <t>ヨウヤク</t>
  </si>
  <si>
    <t>W_07K</t>
  </si>
  <si>
    <t>交</t>
  </si>
  <si>
    <t>付</t>
  </si>
  <si>
    <t>コウフ</t>
  </si>
  <si>
    <t>交付(3).</t>
  </si>
  <si>
    <t>少</t>
  </si>
  <si>
    <t>量</t>
  </si>
  <si>
    <t>ショウリョウ</t>
  </si>
  <si>
    <t>GL_09K</t>
  </si>
  <si>
    <t>立</t>
  </si>
  <si>
    <t>法</t>
  </si>
  <si>
    <t>リッポウ</t>
  </si>
  <si>
    <t>立法(3).</t>
  </si>
  <si>
    <t>IS_08K</t>
  </si>
  <si>
    <t>GL_10K</t>
  </si>
  <si>
    <t>類</t>
  </si>
  <si>
    <t>型</t>
  </si>
  <si>
    <t>ルイケイ</t>
  </si>
  <si>
    <t>類型(1).</t>
  </si>
  <si>
    <t>W_08K</t>
  </si>
  <si>
    <t>外</t>
  </si>
  <si>
    <t>ギャップ(10).</t>
  </si>
  <si>
    <t>関</t>
  </si>
  <si>
    <t>数</t>
  </si>
  <si>
    <t>カンスウ</t>
  </si>
  <si>
    <t>関数(8).</t>
  </si>
  <si>
    <t>極</t>
  </si>
  <si>
    <t>度</t>
  </si>
  <si>
    <t>キョクド</t>
  </si>
  <si>
    <t>名詞-普通名詞-形状詞可能</t>
  </si>
  <si>
    <t>極度(4).</t>
  </si>
  <si>
    <t>IS_09K</t>
  </si>
  <si>
    <t>GL_11K</t>
  </si>
  <si>
    <t>W_09K</t>
  </si>
  <si>
    <t>共</t>
  </si>
  <si>
    <t>生</t>
  </si>
  <si>
    <t>キョウセイ</t>
  </si>
  <si>
    <t>共生(3).</t>
  </si>
  <si>
    <t>助</t>
  </si>
  <si>
    <t>成</t>
  </si>
  <si>
    <t>ジョセイ</t>
  </si>
  <si>
    <t>助成(9).</t>
  </si>
  <si>
    <t>GL_12K</t>
  </si>
  <si>
    <t>議</t>
  </si>
  <si>
    <t>事</t>
  </si>
  <si>
    <t>ギジ</t>
  </si>
  <si>
    <t>議事(2).</t>
  </si>
  <si>
    <t>周</t>
  </si>
  <si>
    <t>波</t>
  </si>
  <si>
    <t>シュウハ</t>
  </si>
  <si>
    <t>周波(36).</t>
  </si>
  <si>
    <t>IS_10K</t>
  </si>
  <si>
    <t>W_10K</t>
  </si>
  <si>
    <t>害</t>
  </si>
  <si>
    <t>ガイスル</t>
  </si>
  <si>
    <t>混</t>
  </si>
  <si>
    <t>耕</t>
  </si>
  <si>
    <t>コウサク</t>
  </si>
  <si>
    <t>耕作(1).</t>
  </si>
  <si>
    <t>賛</t>
  </si>
  <si>
    <t>サンドウ</t>
  </si>
  <si>
    <t>賛同(3).</t>
  </si>
  <si>
    <t>GL_13K</t>
  </si>
  <si>
    <t>能</t>
  </si>
  <si>
    <t>動</t>
  </si>
  <si>
    <t>ノウドウ</t>
  </si>
  <si>
    <t>能動(1).</t>
  </si>
  <si>
    <t>VI</t>
    <phoneticPr fontId="21"/>
  </si>
  <si>
    <t>IS_11K</t>
  </si>
  <si>
    <t>W_11K</t>
  </si>
  <si>
    <t>H_Adv+Aca3D</t>
  </si>
  <si>
    <t>教</t>
  </si>
  <si>
    <t>示</t>
  </si>
  <si>
    <t>キョウジ</t>
  </si>
  <si>
    <t>教示(1).</t>
  </si>
  <si>
    <t>V</t>
    <phoneticPr fontId="21"/>
  </si>
  <si>
    <t>H_Adv+Aca4D</t>
  </si>
  <si>
    <t>絶</t>
  </si>
  <si>
    <t>間</t>
  </si>
  <si>
    <t>タエマ</t>
  </si>
  <si>
    <t>絶え間(2).</t>
  </si>
  <si>
    <t>GL_14K</t>
  </si>
  <si>
    <t>適</t>
  </si>
  <si>
    <t>格</t>
  </si>
  <si>
    <t>テキカク</t>
  </si>
  <si>
    <t>適格(1).</t>
  </si>
  <si>
    <t>IS_12K</t>
  </si>
  <si>
    <t>W_12K</t>
  </si>
  <si>
    <t>計</t>
  </si>
  <si>
    <t>測</t>
  </si>
  <si>
    <t>ケイソク</t>
  </si>
  <si>
    <t>計測(14).</t>
  </si>
  <si>
    <t>散</t>
  </si>
  <si>
    <t>布</t>
  </si>
  <si>
    <t>サンプ</t>
  </si>
  <si>
    <t>GL_15K</t>
  </si>
  <si>
    <t>永</t>
  </si>
  <si>
    <t>続</t>
  </si>
  <si>
    <t>エイゾク</t>
  </si>
  <si>
    <t>コマンド</t>
  </si>
  <si>
    <t>ＣＯＭＭＡＮＤ(1)/Ｃｏｍｍａｎｄ(1)/ｃｏｍｍａｎｄ(1)/コマンド(5).</t>
  </si>
  <si>
    <t>IS_13K</t>
  </si>
  <si>
    <t>W_13K</t>
  </si>
  <si>
    <t>境</t>
  </si>
  <si>
    <t>目</t>
  </si>
  <si>
    <t>サカイメ</t>
  </si>
  <si>
    <t>GL_17K</t>
  </si>
  <si>
    <t>具</t>
  </si>
  <si>
    <t>現</t>
  </si>
  <si>
    <t>グゲン</t>
  </si>
  <si>
    <t>具現(1).</t>
  </si>
  <si>
    <t>基</t>
  </si>
  <si>
    <t>底</t>
  </si>
  <si>
    <t>キテイ</t>
  </si>
  <si>
    <t>基底(2).</t>
  </si>
  <si>
    <t>GL_16K</t>
  </si>
  <si>
    <t>近</t>
  </si>
  <si>
    <t>接</t>
  </si>
  <si>
    <t>キンセツ</t>
  </si>
  <si>
    <t>近接(2).</t>
  </si>
  <si>
    <t>IS_14K</t>
  </si>
  <si>
    <t>W_14K</t>
  </si>
  <si>
    <t>案</t>
  </si>
  <si>
    <t>件</t>
  </si>
  <si>
    <t>アンケン</t>
  </si>
  <si>
    <t>座</t>
  </si>
  <si>
    <t>標</t>
  </si>
  <si>
    <t>ザヒョウ</t>
  </si>
  <si>
    <t>座標(2).</t>
  </si>
  <si>
    <t>並</t>
  </si>
  <si>
    <t>列</t>
  </si>
  <si>
    <t>ヘイレツ</t>
  </si>
  <si>
    <t>並列(5).</t>
  </si>
  <si>
    <t>ソ</t>
  </si>
  <si>
    <t>接頭辞</t>
  </si>
  <si>
    <t>粗(1).</t>
  </si>
  <si>
    <t>IS_15K</t>
  </si>
  <si>
    <t>W_15K</t>
  </si>
  <si>
    <t>論</t>
  </si>
  <si>
    <t>述</t>
  </si>
  <si>
    <t>ロンジュツ</t>
  </si>
  <si>
    <t>ＶＩＳＵＡＬ(1)/ビジュアル(7)/ヴィジュアル(2).</t>
  </si>
  <si>
    <t>可</t>
  </si>
  <si>
    <t>否</t>
  </si>
  <si>
    <t>カヒ</t>
  </si>
  <si>
    <t>可否(1).</t>
  </si>
  <si>
    <t>GL_19K</t>
  </si>
  <si>
    <t>編</t>
  </si>
  <si>
    <t>著</t>
  </si>
  <si>
    <t>ヘンチョ</t>
  </si>
  <si>
    <t>編著(1).</t>
  </si>
  <si>
    <t>VIII</t>
    <phoneticPr fontId="21"/>
  </si>
  <si>
    <t>IS_16K</t>
  </si>
  <si>
    <t>W_16K</t>
  </si>
  <si>
    <t>S_Adv+Aca3D</t>
  </si>
  <si>
    <t>激</t>
  </si>
  <si>
    <t>増</t>
  </si>
  <si>
    <t>ゲキゾウ</t>
  </si>
  <si>
    <t>激増(3).</t>
  </si>
  <si>
    <t xml:space="preserve"> S_Adv+Aca3D</t>
  </si>
  <si>
    <t>躍</t>
  </si>
  <si>
    <t>ヤクシン</t>
  </si>
  <si>
    <t>躍進(2).</t>
  </si>
  <si>
    <t>割</t>
  </si>
  <si>
    <t>振</t>
  </si>
  <si>
    <t>ワリフル</t>
  </si>
  <si>
    <t>割り振っ(1)/割り振る(1).</t>
  </si>
  <si>
    <t>GL_18K</t>
  </si>
  <si>
    <t>下</t>
  </si>
  <si>
    <t>巻</t>
  </si>
  <si>
    <t>ゲカン</t>
  </si>
  <si>
    <t>IS_17K</t>
  </si>
  <si>
    <t>W_17K</t>
  </si>
  <si>
    <t>ハイ</t>
  </si>
  <si>
    <t>廃(2).</t>
  </si>
  <si>
    <t>厳</t>
  </si>
  <si>
    <t>然</t>
  </si>
  <si>
    <t>ゲンゼン</t>
  </si>
  <si>
    <t>形状詞-タリ</t>
  </si>
  <si>
    <t>厳然(2).</t>
  </si>
  <si>
    <t>ルツボ</t>
  </si>
  <si>
    <t>不明</t>
  </si>
  <si>
    <t>るつぼ(1)/坩堝(1).</t>
  </si>
  <si>
    <t>脱</t>
  </si>
  <si>
    <t>税</t>
  </si>
  <si>
    <t>ダツゼイ</t>
  </si>
  <si>
    <t>脱税(2).</t>
  </si>
  <si>
    <t>IS_18K</t>
  </si>
  <si>
    <t>GL_20K</t>
  </si>
  <si>
    <t>W_18K</t>
  </si>
  <si>
    <t>勝</t>
  </si>
  <si>
    <t>訴</t>
  </si>
  <si>
    <t>ショウソ</t>
  </si>
  <si>
    <t>勝訴(1).</t>
  </si>
  <si>
    <t>GL_21K+</t>
  </si>
  <si>
    <t>融</t>
  </si>
  <si>
    <t>ユウワ</t>
  </si>
  <si>
    <t>拙</t>
  </si>
  <si>
    <t>稿</t>
  </si>
  <si>
    <t>セッコウ</t>
  </si>
  <si>
    <t>兼</t>
  </si>
  <si>
    <t>任</t>
  </si>
  <si>
    <t>ケンニン</t>
  </si>
  <si>
    <t>VII</t>
    <phoneticPr fontId="21"/>
  </si>
  <si>
    <t>IS_19K</t>
  </si>
  <si>
    <t>W_19K</t>
  </si>
  <si>
    <t>S_Adv+Aca4D</t>
  </si>
  <si>
    <t>サンプリング(11).</t>
  </si>
  <si>
    <t>描</t>
  </si>
  <si>
    <t>画</t>
  </si>
  <si>
    <t>ビョウガ</t>
  </si>
  <si>
    <t>キ</t>
  </si>
  <si>
    <t>既(4).</t>
  </si>
  <si>
    <t>勅</t>
  </si>
  <si>
    <t>令</t>
  </si>
  <si>
    <t>チョクレイ</t>
  </si>
  <si>
    <t>IS_20K</t>
  </si>
  <si>
    <t>耐</t>
  </si>
  <si>
    <t>タイヨウ</t>
  </si>
  <si>
    <t>耐用(1).</t>
  </si>
  <si>
    <t>W_20K</t>
  </si>
  <si>
    <t>腐</t>
  </si>
  <si>
    <t>食</t>
  </si>
  <si>
    <t>フショク</t>
  </si>
  <si>
    <t>腐食(7)/腐蝕(1).</t>
  </si>
  <si>
    <t>トツ</t>
  </si>
  <si>
    <t>円</t>
  </si>
  <si>
    <t>錐</t>
  </si>
  <si>
    <t>エンスイ</t>
  </si>
  <si>
    <t>円錐(1).</t>
  </si>
  <si>
    <t>＊「新出」は新出漢字を学習することでカバーできるようになる学術共通語彙</t>
    <rPh sb="2" eb="4">
      <t>シンシュツ</t>
    </rPh>
    <rPh sb="6" eb="8">
      <t>シンシュツ</t>
    </rPh>
    <rPh sb="8" eb="10">
      <t>カンジ</t>
    </rPh>
    <rPh sb="11" eb="13">
      <t>ガクシュウ</t>
    </rPh>
    <rPh sb="29" eb="31">
      <t>ガクジュツ</t>
    </rPh>
    <rPh sb="31" eb="33">
      <t>キョウツウ</t>
    </rPh>
    <rPh sb="33" eb="35">
      <t>ゴイ</t>
    </rPh>
    <phoneticPr fontId="21"/>
  </si>
  <si>
    <t>新出</t>
    <rPh sb="0" eb="2">
      <t>シンシュツ</t>
    </rPh>
    <phoneticPr fontId="21"/>
  </si>
  <si>
    <t>累積</t>
    <rPh sb="0" eb="2">
      <t>ルイセキ</t>
    </rPh>
    <phoneticPr fontId="21"/>
  </si>
  <si>
    <t>75問中の問題数</t>
    <rPh sb="2" eb="3">
      <t>モン</t>
    </rPh>
    <rPh sb="3" eb="4">
      <t>チュウ</t>
    </rPh>
    <rPh sb="5" eb="7">
      <t>モンダイ</t>
    </rPh>
    <rPh sb="7" eb="8">
      <t>スウ</t>
    </rPh>
    <phoneticPr fontId="21"/>
  </si>
  <si>
    <t>75問中の仮名のみの問題数</t>
    <rPh sb="2" eb="3">
      <t>モン</t>
    </rPh>
    <rPh sb="3" eb="4">
      <t>チュウ</t>
    </rPh>
    <rPh sb="5" eb="7">
      <t>カナ</t>
    </rPh>
    <rPh sb="10" eb="12">
      <t>モンダイ</t>
    </rPh>
    <rPh sb="12" eb="13">
      <t>スウ</t>
    </rPh>
    <phoneticPr fontId="21"/>
  </si>
  <si>
    <t>語彙頻度レベル（WIS)範囲</t>
    <rPh sb="0" eb="2">
      <t>ゴイ</t>
    </rPh>
    <rPh sb="2" eb="4">
      <t>ヒンド</t>
    </rPh>
    <rPh sb="12" eb="14">
      <t>ハンイ</t>
    </rPh>
    <phoneticPr fontId="21"/>
  </si>
  <si>
    <t>ひらがな＋カタカナのみ</t>
    <phoneticPr fontId="21"/>
  </si>
  <si>
    <t>+小１漢字</t>
    <phoneticPr fontId="21"/>
  </si>
  <si>
    <t>+小２漢字</t>
  </si>
  <si>
    <t>+小３漢字</t>
  </si>
  <si>
    <t>+小４漢字</t>
  </si>
  <si>
    <t>+小５漢字</t>
  </si>
  <si>
    <t>+小６漢字</t>
  </si>
  <si>
    <t>＋中学漢字</t>
    <rPh sb="1" eb="3">
      <t>チュウガク</t>
    </rPh>
    <rPh sb="3" eb="5">
      <t>カンジ</t>
    </rPh>
    <phoneticPr fontId="21"/>
  </si>
  <si>
    <t>＋その他全部</t>
    <phoneticPr fontId="21"/>
  </si>
  <si>
    <t>＊アルファベットは３年生配当とする</t>
    <rPh sb="10" eb="12">
      <t>ネンセイ</t>
    </rPh>
    <rPh sb="12" eb="14">
      <t>ハイトウ</t>
    </rPh>
    <phoneticPr fontId="21"/>
  </si>
  <si>
    <t>＊「％」は小５、「＆」は中学生配当とする</t>
    <rPh sb="5" eb="6">
      <t>ショウ</t>
    </rPh>
    <rPh sb="12" eb="15">
      <t>チュウガクセイ</t>
    </rPh>
    <rPh sb="15" eb="17">
      <t>ハイトウ</t>
    </rPh>
    <phoneticPr fontId="21"/>
  </si>
  <si>
    <t>サンプリング</t>
    <phoneticPr fontId="21"/>
  </si>
  <si>
    <t>旧日本語能力試験の初級（４級と３級）に相当するレベルを除外するため、上位１２５０語からは項目を抽出しない。</t>
    <rPh sb="0" eb="1">
      <t>キュウ</t>
    </rPh>
    <rPh sb="1" eb="4">
      <t>ニホンゴ</t>
    </rPh>
    <rPh sb="4" eb="6">
      <t>ノウリョク</t>
    </rPh>
    <rPh sb="6" eb="8">
      <t>シケン</t>
    </rPh>
    <rPh sb="9" eb="11">
      <t>ショキュウ</t>
    </rPh>
    <rPh sb="13" eb="14">
      <t>キュウ</t>
    </rPh>
    <rPh sb="16" eb="17">
      <t>キュウ</t>
    </rPh>
    <rPh sb="19" eb="21">
      <t>ソウトウ</t>
    </rPh>
    <rPh sb="27" eb="29">
      <t>ジョガイ</t>
    </rPh>
    <rPh sb="34" eb="36">
      <t>ジョウイ</t>
    </rPh>
    <rPh sb="40" eb="41">
      <t>ゴ</t>
    </rPh>
    <rPh sb="44" eb="46">
      <t>コウモク</t>
    </rPh>
    <rPh sb="47" eb="49">
      <t>チュウシュツ</t>
    </rPh>
    <phoneticPr fontId="21"/>
  </si>
  <si>
    <t>＋旧JLPT４級漢字</t>
    <rPh sb="1" eb="2">
      <t>キュウ</t>
    </rPh>
    <rPh sb="7" eb="8">
      <t>キュウ</t>
    </rPh>
    <rPh sb="8" eb="10">
      <t>カンジ</t>
    </rPh>
    <phoneticPr fontId="21"/>
  </si>
  <si>
    <t>＋旧JLPT３級漢字</t>
    <rPh sb="1" eb="2">
      <t>キュウ</t>
    </rPh>
    <rPh sb="7" eb="8">
      <t>キュウ</t>
    </rPh>
    <rPh sb="8" eb="10">
      <t>カンジ</t>
    </rPh>
    <phoneticPr fontId="21"/>
  </si>
  <si>
    <t>＋旧JLPT２級漢字</t>
    <rPh sb="1" eb="2">
      <t>キュウ</t>
    </rPh>
    <rPh sb="7" eb="8">
      <t>キュウ</t>
    </rPh>
    <rPh sb="8" eb="10">
      <t>カンジ</t>
    </rPh>
    <phoneticPr fontId="21"/>
  </si>
  <si>
    <t>＋旧JLPT１級漢字</t>
    <rPh sb="1" eb="2">
      <t>キュウ</t>
    </rPh>
    <rPh sb="7" eb="8">
      <t>キュウ</t>
    </rPh>
    <rPh sb="8" eb="10">
      <t>カンジ</t>
    </rPh>
    <phoneticPr fontId="21"/>
  </si>
  <si>
    <t>＋旧JLPT級外漢字</t>
    <rPh sb="1" eb="2">
      <t>キュウ</t>
    </rPh>
    <rPh sb="6" eb="8">
      <t>キュウガイ</t>
    </rPh>
    <rPh sb="8" eb="10">
      <t>カンジ</t>
    </rPh>
    <phoneticPr fontId="21"/>
  </si>
  <si>
    <t>分野別サブコーパスについて</t>
  </si>
  <si>
    <t>右のほうも見てください　⇒</t>
  </si>
  <si>
    <t>TM分類と日本十進分類法（ＮＤＣ）との対応</t>
  </si>
  <si>
    <t>日本十進分類法（NDC）9版 -2次区分表-</t>
  </si>
  <si>
    <t>（BCCWJの書籍（BK)テキストの分類基準）</t>
    <rPh sb="7" eb="9">
      <t>ショセキ</t>
    </rPh>
    <rPh sb="18" eb="20">
      <t>ブンルイ</t>
    </rPh>
    <rPh sb="20" eb="22">
      <t>キジュン</t>
    </rPh>
    <phoneticPr fontId="26"/>
  </si>
  <si>
    <t>【2002-10-20更新】</t>
  </si>
  <si>
    <r>
      <rPr>
        <b/>
        <sz val="12"/>
        <rFont val="ＭＳ Ｐゴシック"/>
        <family val="3"/>
        <charset val="128"/>
      </rPr>
      <t>BCCWJ　TM分類
（書籍９分類＋「Yahoo知恵袋」）
分野別延べ語数</t>
    </r>
    <r>
      <rPr>
        <b/>
        <sz val="12"/>
        <rFont val="Arial"/>
        <family val="2"/>
      </rPr>
      <t xml:space="preserve">
</t>
    </r>
    <r>
      <rPr>
        <sz val="10"/>
        <rFont val="ＭＳ Ｐ明朝"/>
        <family val="1"/>
        <charset val="128"/>
      </rPr>
      <t>（現代日本語書き言葉均衡コーパス(BCCWJ)2009年モニター版、
書籍(BK)およびインターネットQ&amp;Aフォーラム(OC) )</t>
    </r>
    <rPh sb="8" eb="10">
      <t>ブンルイ</t>
    </rPh>
    <rPh sb="12" eb="14">
      <t>ショセキ</t>
    </rPh>
    <rPh sb="15" eb="17">
      <t>ブンルイ</t>
    </rPh>
    <rPh sb="24" eb="26">
      <t>チエ</t>
    </rPh>
    <rPh sb="26" eb="27">
      <t>ブクロ</t>
    </rPh>
    <rPh sb="30" eb="32">
      <t>ブンヤ</t>
    </rPh>
    <rPh sb="32" eb="33">
      <t>ベツ</t>
    </rPh>
    <rPh sb="33" eb="34">
      <t>ノ</t>
    </rPh>
    <rPh sb="35" eb="37">
      <t>ゴスウ</t>
    </rPh>
    <rPh sb="39" eb="41">
      <t>ゲンダイ</t>
    </rPh>
    <rPh sb="41" eb="43">
      <t>ニホン</t>
    </rPh>
    <rPh sb="43" eb="44">
      <t>ゴ</t>
    </rPh>
    <rPh sb="44" eb="45">
      <t>カ</t>
    </rPh>
    <rPh sb="46" eb="48">
      <t>コトバ</t>
    </rPh>
    <rPh sb="48" eb="50">
      <t>キンコウ</t>
    </rPh>
    <rPh sb="65" eb="66">
      <t>ネン</t>
    </rPh>
    <rPh sb="70" eb="71">
      <t>バン</t>
    </rPh>
    <rPh sb="73" eb="75">
      <t>ショセキ</t>
    </rPh>
    <phoneticPr fontId="26"/>
  </si>
  <si>
    <r>
      <rPr>
        <b/>
        <sz val="12"/>
        <rFont val="ＭＳ Ｐゴシック"/>
        <family val="3"/>
        <charset val="128"/>
      </rPr>
      <t>サブコーパス分野別の異なり語数と延べ語数</t>
    </r>
    <r>
      <rPr>
        <b/>
        <sz val="12"/>
        <rFont val="Arial"/>
        <family val="2"/>
      </rPr>
      <t xml:space="preserve">  BCCWJ 2009 </t>
    </r>
    <r>
      <rPr>
        <b/>
        <sz val="12"/>
        <rFont val="ＭＳ Ｐゴシック"/>
        <family val="3"/>
        <charset val="128"/>
      </rPr>
      <t>版（書籍28分類＋「Yahoo知恵袋」）</t>
    </r>
    <rPh sb="6" eb="8">
      <t>ブンヤ</t>
    </rPh>
    <rPh sb="8" eb="9">
      <t>ベツ</t>
    </rPh>
    <rPh sb="10" eb="11">
      <t>コト</t>
    </rPh>
    <rPh sb="13" eb="15">
      <t>ゴスウ</t>
    </rPh>
    <rPh sb="16" eb="17">
      <t>ノ</t>
    </rPh>
    <rPh sb="18" eb="20">
      <t>ゴスウ</t>
    </rPh>
    <rPh sb="33" eb="34">
      <t>バン</t>
    </rPh>
    <rPh sb="35" eb="37">
      <t>ショセキ</t>
    </rPh>
    <rPh sb="39" eb="41">
      <t>ブンルイ</t>
    </rPh>
    <rPh sb="48" eb="50">
      <t>チエ</t>
    </rPh>
    <rPh sb="50" eb="51">
      <t>ブクロ</t>
    </rPh>
    <phoneticPr fontId="26"/>
  </si>
  <si>
    <t>３分類</t>
  </si>
  <si>
    <t>４分類</t>
  </si>
  <si>
    <t>TM 8 分類</t>
  </si>
  <si>
    <r>
      <t xml:space="preserve">TM 28
</t>
    </r>
    <r>
      <rPr>
        <b/>
        <sz val="10"/>
        <rFont val="ＭＳ Ｐゴシック"/>
        <family val="3"/>
        <charset val="128"/>
      </rPr>
      <t>記号</t>
    </r>
    <rPh sb="6" eb="8">
      <t>キゴウ</t>
    </rPh>
    <phoneticPr fontId="26"/>
  </si>
  <si>
    <t>TM 28分類</t>
  </si>
  <si>
    <t>NDC</t>
  </si>
  <si>
    <t>記号</t>
    <rPh sb="0" eb="2">
      <t>キゴウ</t>
    </rPh>
    <phoneticPr fontId="26"/>
  </si>
  <si>
    <t>分野</t>
    <rPh sb="0" eb="2">
      <t>ブンヤ</t>
    </rPh>
    <phoneticPr fontId="26"/>
  </si>
  <si>
    <t>延べ語数</t>
    <rPh sb="0" eb="1">
      <t>ノ</t>
    </rPh>
    <rPh sb="2" eb="4">
      <t>ゴスウ</t>
    </rPh>
    <phoneticPr fontId="26"/>
  </si>
  <si>
    <t>割合</t>
    <rPh sb="0" eb="2">
      <t>ワリアイ</t>
    </rPh>
    <phoneticPr fontId="26"/>
  </si>
  <si>
    <t>分類記号</t>
    <rPh sb="0" eb="2">
      <t>ブンルイ</t>
    </rPh>
    <rPh sb="2" eb="4">
      <t>キゴウ</t>
    </rPh>
    <phoneticPr fontId="21"/>
  </si>
  <si>
    <t>一般テキスト</t>
    <rPh sb="0" eb="2">
      <t>イッパン</t>
    </rPh>
    <phoneticPr fontId="26"/>
  </si>
  <si>
    <t>専門テキスト</t>
    <rPh sb="0" eb="2">
      <t>センモン</t>
    </rPh>
    <phoneticPr fontId="26"/>
  </si>
  <si>
    <t>合計</t>
    <rPh sb="0" eb="2">
      <t>ゴウケイ</t>
    </rPh>
    <phoneticPr fontId="26"/>
  </si>
  <si>
    <t>「TM語彙リスト」
書籍９分類との対応</t>
    <rPh sb="3" eb="5">
      <t>ゴイ</t>
    </rPh>
    <rPh sb="10" eb="12">
      <t>ショセキ</t>
    </rPh>
    <rPh sb="13" eb="15">
      <t>ブンルイ</t>
    </rPh>
    <rPh sb="17" eb="19">
      <t>タイオウ</t>
    </rPh>
    <phoneticPr fontId="26"/>
  </si>
  <si>
    <t>備考</t>
    <rPh sb="0" eb="2">
      <t>ビコウ</t>
    </rPh>
    <phoneticPr fontId="26"/>
  </si>
  <si>
    <t>*</t>
  </si>
  <si>
    <t>000</t>
  </si>
  <si>
    <t>総記（007,010, 120以外）</t>
  </si>
  <si>
    <t>LW</t>
    <phoneticPr fontId="26"/>
  </si>
  <si>
    <t>文芸創作</t>
    <rPh sb="0" eb="2">
      <t>ブンゲイ</t>
    </rPh>
    <rPh sb="2" eb="4">
      <t>ソウサク</t>
    </rPh>
    <phoneticPr fontId="26"/>
  </si>
  <si>
    <t>異なり語数</t>
    <rPh sb="0" eb="1">
      <t>コト</t>
    </rPh>
    <rPh sb="3" eb="5">
      <t>ゴスウ</t>
    </rPh>
    <phoneticPr fontId="26"/>
  </si>
  <si>
    <t>自然</t>
  </si>
  <si>
    <t>理工系</t>
  </si>
  <si>
    <t>工学</t>
  </si>
  <si>
    <t>t7</t>
  </si>
  <si>
    <t>理他</t>
  </si>
  <si>
    <t>007</t>
  </si>
  <si>
    <t>総記（情報科学）</t>
  </si>
  <si>
    <t>LP</t>
    <phoneticPr fontId="26"/>
  </si>
  <si>
    <t>言語・哲学</t>
    <rPh sb="0" eb="2">
      <t>ゲンゴ</t>
    </rPh>
    <rPh sb="3" eb="5">
      <t>テツガク</t>
    </rPh>
    <phoneticPr fontId="26"/>
  </si>
  <si>
    <t>人文・芸術</t>
    <rPh sb="0" eb="2">
      <t>ジンブン</t>
    </rPh>
    <rPh sb="3" eb="5">
      <t>ゲイジュツ</t>
    </rPh>
    <phoneticPr fontId="26"/>
  </si>
  <si>
    <t>010</t>
  </si>
  <si>
    <t xml:space="preserve">図書館. 図書館学 </t>
  </si>
  <si>
    <t>HE</t>
    <phoneticPr fontId="26"/>
  </si>
  <si>
    <t>歴史・民族</t>
    <rPh sb="0" eb="2">
      <t>レキシ</t>
    </rPh>
    <rPh sb="3" eb="5">
      <t>ミンゾク</t>
    </rPh>
    <phoneticPr fontId="26"/>
  </si>
  <si>
    <t>言語・言語学</t>
    <phoneticPr fontId="26"/>
  </si>
  <si>
    <t>a1</t>
    <phoneticPr fontId="26"/>
  </si>
  <si>
    <t>人文芸術</t>
  </si>
  <si>
    <t>人文系</t>
  </si>
  <si>
    <t>人文</t>
  </si>
  <si>
    <t>a7</t>
  </si>
  <si>
    <t>人他</t>
  </si>
  <si>
    <t>020</t>
  </si>
  <si>
    <t xml:space="preserve">図書. 書誌学 </t>
  </si>
  <si>
    <t>AH</t>
    <phoneticPr fontId="26"/>
  </si>
  <si>
    <t>芸術、その他の人文科学</t>
    <rPh sb="0" eb="2">
      <t>ゲイジュツ</t>
    </rPh>
    <rPh sb="5" eb="6">
      <t>タ</t>
    </rPh>
    <rPh sb="7" eb="9">
      <t>ジンブン</t>
    </rPh>
    <rPh sb="9" eb="11">
      <t>カガク</t>
    </rPh>
    <phoneticPr fontId="26"/>
  </si>
  <si>
    <t>哲学、宗教</t>
    <phoneticPr fontId="26"/>
  </si>
  <si>
    <t>a2</t>
    <phoneticPr fontId="26"/>
  </si>
  <si>
    <t>030</t>
  </si>
  <si>
    <t xml:space="preserve">百科事典 </t>
  </si>
  <si>
    <t>PL</t>
    <phoneticPr fontId="26"/>
  </si>
  <si>
    <t>政治・法律</t>
    <rPh sb="0" eb="2">
      <t>セイジ</t>
    </rPh>
    <rPh sb="3" eb="5">
      <t>ホウリツ</t>
    </rPh>
    <phoneticPr fontId="26"/>
  </si>
  <si>
    <t>歴史</t>
    <phoneticPr fontId="26"/>
  </si>
  <si>
    <t>a3</t>
    <phoneticPr fontId="26"/>
  </si>
  <si>
    <t>040</t>
  </si>
  <si>
    <t xml:space="preserve">一般論文集. 一般講演集 </t>
  </si>
  <si>
    <t>EC</t>
    <phoneticPr fontId="26"/>
  </si>
  <si>
    <t>経済・商業</t>
    <rPh sb="0" eb="2">
      <t>ケイザイ</t>
    </rPh>
    <rPh sb="3" eb="5">
      <t>ショウギョウ</t>
    </rPh>
    <phoneticPr fontId="26"/>
  </si>
  <si>
    <t>民族学・文化人類学</t>
    <phoneticPr fontId="26"/>
  </si>
  <si>
    <t>a4</t>
    <phoneticPr fontId="26"/>
  </si>
  <si>
    <t>050</t>
  </si>
  <si>
    <t xml:space="preserve">逐次刊行物 </t>
  </si>
  <si>
    <t>SE</t>
    <phoneticPr fontId="26"/>
  </si>
  <si>
    <t>社会・教育、その他の社会科学</t>
    <rPh sb="0" eb="2">
      <t>シャカイ</t>
    </rPh>
    <rPh sb="3" eb="5">
      <t>キョウイク</t>
    </rPh>
    <rPh sb="8" eb="9">
      <t>タ</t>
    </rPh>
    <rPh sb="10" eb="12">
      <t>シャカイ</t>
    </rPh>
    <rPh sb="12" eb="14">
      <t>カガク</t>
    </rPh>
    <phoneticPr fontId="26"/>
  </si>
  <si>
    <t>芸術</t>
    <phoneticPr fontId="26"/>
  </si>
  <si>
    <t>a5</t>
    <phoneticPr fontId="26"/>
  </si>
  <si>
    <t>060</t>
  </si>
  <si>
    <t xml:space="preserve">団体 </t>
  </si>
  <si>
    <t>ST</t>
    <phoneticPr fontId="26"/>
  </si>
  <si>
    <t>科学・技術</t>
    <rPh sb="0" eb="2">
      <t>カガク</t>
    </rPh>
    <rPh sb="3" eb="5">
      <t>ギジュツ</t>
    </rPh>
    <phoneticPr fontId="26"/>
  </si>
  <si>
    <t>文学</t>
    <phoneticPr fontId="26"/>
  </si>
  <si>
    <t>a6</t>
    <phoneticPr fontId="26"/>
  </si>
  <si>
    <t>一般テキストのみ「文芸創作」(LW)、専門テキストは「芸術、その他の人文科学」(AH)</t>
    <rPh sb="0" eb="2">
      <t>イッパン</t>
    </rPh>
    <rPh sb="9" eb="11">
      <t>ブンゲイ</t>
    </rPh>
    <rPh sb="11" eb="13">
      <t>ソウサク</t>
    </rPh>
    <rPh sb="19" eb="21">
      <t>センモン</t>
    </rPh>
    <rPh sb="27" eb="29">
      <t>ゲイジュツ</t>
    </rPh>
    <rPh sb="32" eb="33">
      <t>タ</t>
    </rPh>
    <rPh sb="34" eb="36">
      <t>ジンブン</t>
    </rPh>
    <rPh sb="36" eb="38">
      <t>カガク</t>
    </rPh>
    <phoneticPr fontId="26"/>
  </si>
  <si>
    <t>社会</t>
  </si>
  <si>
    <t>社会系</t>
  </si>
  <si>
    <t>s5</t>
  </si>
  <si>
    <t>社</t>
  </si>
  <si>
    <t>070</t>
  </si>
  <si>
    <t xml:space="preserve">ジャ－ナリズム. 新聞 </t>
  </si>
  <si>
    <t>BM</t>
    <phoneticPr fontId="26"/>
  </si>
  <si>
    <t>生物・医学</t>
    <rPh sb="0" eb="2">
      <t>セイブツ</t>
    </rPh>
    <rPh sb="3" eb="5">
      <t>イガク</t>
    </rPh>
    <phoneticPr fontId="26"/>
  </si>
  <si>
    <t>人文・芸術（その他）</t>
    <phoneticPr fontId="26"/>
  </si>
  <si>
    <t>a7</t>
    <phoneticPr fontId="26"/>
  </si>
  <si>
    <t>080</t>
  </si>
  <si>
    <t xml:space="preserve">叢書. 全集. 選集 </t>
  </si>
  <si>
    <t>IF</t>
    <phoneticPr fontId="26"/>
  </si>
  <si>
    <t>インターネットQ&amp;Aフォーラム</t>
    <phoneticPr fontId="26"/>
  </si>
  <si>
    <t>090</t>
  </si>
  <si>
    <t xml:space="preserve">貴重書. 郷土資料. その他の特別コレクション </t>
  </si>
  <si>
    <t>社会科学</t>
    <rPh sb="0" eb="2">
      <t>シャカイ</t>
    </rPh>
    <rPh sb="2" eb="4">
      <t>カガク</t>
    </rPh>
    <phoneticPr fontId="26"/>
  </si>
  <si>
    <t>a4</t>
  </si>
  <si>
    <t>哲</t>
  </si>
  <si>
    <t>哲学</t>
  </si>
  <si>
    <t>政治学</t>
    <phoneticPr fontId="26"/>
  </si>
  <si>
    <t>s1</t>
    <phoneticPr fontId="26"/>
  </si>
  <si>
    <t xml:space="preserve">哲学各論 </t>
  </si>
  <si>
    <t>法学</t>
    <phoneticPr fontId="26"/>
  </si>
  <si>
    <t>s2</t>
    <phoneticPr fontId="26"/>
  </si>
  <si>
    <t xml:space="preserve">東洋思想 </t>
  </si>
  <si>
    <t>経済学</t>
    <phoneticPr fontId="26"/>
  </si>
  <si>
    <t>s3</t>
    <phoneticPr fontId="26"/>
  </si>
  <si>
    <t xml:space="preserve">西洋哲学 </t>
  </si>
  <si>
    <t>経営学、商学</t>
    <phoneticPr fontId="26"/>
  </si>
  <si>
    <t>s4</t>
    <phoneticPr fontId="26"/>
  </si>
  <si>
    <t>s7</t>
  </si>
  <si>
    <t>社他</t>
  </si>
  <si>
    <t>心理学 （147,148以外）</t>
  </si>
  <si>
    <t>社会学</t>
    <phoneticPr fontId="26"/>
  </si>
  <si>
    <t>s5</t>
    <phoneticPr fontId="26"/>
  </si>
  <si>
    <t>福祉、労働、ジェンダーも含める。</t>
    <rPh sb="3" eb="5">
      <t>ロウドウ</t>
    </rPh>
    <rPh sb="12" eb="13">
      <t>フク</t>
    </rPh>
    <phoneticPr fontId="26"/>
  </si>
  <si>
    <t>心理学（超心理学、心霊研究）</t>
  </si>
  <si>
    <t>教育学</t>
    <phoneticPr fontId="26"/>
  </si>
  <si>
    <t>s6</t>
    <phoneticPr fontId="26"/>
  </si>
  <si>
    <t>教科教育法もすべてここに含める。</t>
    <rPh sb="12" eb="13">
      <t>フク</t>
    </rPh>
    <phoneticPr fontId="26"/>
  </si>
  <si>
    <t>心理学（相法・易占）</t>
  </si>
  <si>
    <t>社会科学（その他）</t>
    <phoneticPr fontId="26"/>
  </si>
  <si>
    <t>s7</t>
    <phoneticPr fontId="26"/>
  </si>
  <si>
    <t>運輸、通信、心理学、時事問題も含める。</t>
    <rPh sb="15" eb="16">
      <t>フク</t>
    </rPh>
    <phoneticPr fontId="26"/>
  </si>
  <si>
    <t xml:space="preserve">倫理学. 道徳 </t>
  </si>
  <si>
    <t xml:space="preserve">宗教 </t>
  </si>
  <si>
    <t>自然科学（理学・工学系）</t>
    <rPh sb="0" eb="2">
      <t>シゼン</t>
    </rPh>
    <rPh sb="2" eb="4">
      <t>カガク</t>
    </rPh>
    <rPh sb="5" eb="7">
      <t>リガク</t>
    </rPh>
    <rPh sb="8" eb="10">
      <t>コウガク</t>
    </rPh>
    <rPh sb="10" eb="11">
      <t>ケイ</t>
    </rPh>
    <phoneticPr fontId="26"/>
  </si>
  <si>
    <t xml:space="preserve">神道 </t>
  </si>
  <si>
    <t>数学</t>
    <phoneticPr fontId="26"/>
  </si>
  <si>
    <t>t1</t>
    <phoneticPr fontId="26"/>
  </si>
  <si>
    <t xml:space="preserve">仏教 </t>
  </si>
  <si>
    <t>物理学</t>
    <phoneticPr fontId="26"/>
  </si>
  <si>
    <t>t2</t>
    <phoneticPr fontId="26"/>
  </si>
  <si>
    <t xml:space="preserve">キリスト教 </t>
  </si>
  <si>
    <r>
      <rPr>
        <sz val="10"/>
        <rFont val="ＭＳ Ｐゴシック"/>
        <family val="3"/>
        <charset val="128"/>
      </rPr>
      <t>天文学・地球惑星科学</t>
    </r>
    <r>
      <rPr>
        <sz val="11"/>
        <color theme="1"/>
        <rFont val="ＭＳ Ｐゴシック"/>
        <family val="2"/>
        <charset val="128"/>
        <scheme val="minor"/>
      </rPr>
      <t xml:space="preserve"> </t>
    </r>
    <phoneticPr fontId="26"/>
  </si>
  <si>
    <t>t3</t>
    <phoneticPr fontId="26"/>
  </si>
  <si>
    <t>a2</t>
  </si>
  <si>
    <t>歴</t>
  </si>
  <si>
    <t xml:space="preserve">歴史 </t>
  </si>
  <si>
    <t>化学、金属・鉱山</t>
    <phoneticPr fontId="26"/>
  </si>
  <si>
    <t>t4</t>
    <phoneticPr fontId="26"/>
  </si>
  <si>
    <t xml:space="preserve">日本史 </t>
  </si>
  <si>
    <t>工学（建築・土木）</t>
    <phoneticPr fontId="26"/>
  </si>
  <si>
    <t>t5</t>
    <phoneticPr fontId="26"/>
  </si>
  <si>
    <t xml:space="preserve">アジア史. 東洋史 </t>
  </si>
  <si>
    <t>工学（機械、電気、海洋・船舶）</t>
    <phoneticPr fontId="26"/>
  </si>
  <si>
    <t>t6</t>
    <phoneticPr fontId="26"/>
  </si>
  <si>
    <t xml:space="preserve">ヨ－ロッパ史. 西洋史 </t>
  </si>
  <si>
    <t>理工系自然科学（その他）</t>
    <phoneticPr fontId="26"/>
  </si>
  <si>
    <t>t7</t>
    <phoneticPr fontId="26"/>
  </si>
  <si>
    <t>情報工学、製造工業、生活科学（一部）、情報科学、図書館学など</t>
    <phoneticPr fontId="26"/>
  </si>
  <si>
    <t xml:space="preserve">アフリカ史 </t>
  </si>
  <si>
    <t xml:space="preserve">北アメリカ史 </t>
  </si>
  <si>
    <t>自然科学（生物・医学系）</t>
    <rPh sb="0" eb="2">
      <t>シゼン</t>
    </rPh>
    <rPh sb="2" eb="4">
      <t>カガク</t>
    </rPh>
    <rPh sb="5" eb="7">
      <t>セイブツ</t>
    </rPh>
    <rPh sb="8" eb="10">
      <t>イガク</t>
    </rPh>
    <rPh sb="10" eb="11">
      <t>ケイ</t>
    </rPh>
    <phoneticPr fontId="26"/>
  </si>
  <si>
    <t xml:space="preserve">南アメリカ史 </t>
  </si>
  <si>
    <t>生物学</t>
    <phoneticPr fontId="26"/>
  </si>
  <si>
    <t>b1</t>
    <phoneticPr fontId="26"/>
  </si>
  <si>
    <t xml:space="preserve">オセアニア史. 両極地方史 </t>
  </si>
  <si>
    <t>農学</t>
    <phoneticPr fontId="26"/>
  </si>
  <si>
    <t>b2</t>
    <phoneticPr fontId="26"/>
  </si>
  <si>
    <t>林学、水産学、畜産学・獣医学を含む。</t>
    <phoneticPr fontId="26"/>
  </si>
  <si>
    <t xml:space="preserve">伝記 </t>
  </si>
  <si>
    <t>薬学</t>
    <phoneticPr fontId="26"/>
  </si>
  <si>
    <t>b3</t>
    <phoneticPr fontId="26"/>
  </si>
  <si>
    <t>a3</t>
  </si>
  <si>
    <t>民</t>
  </si>
  <si>
    <t xml:space="preserve">地理. 地誌. 紀行 </t>
  </si>
  <si>
    <t>医学</t>
    <phoneticPr fontId="26"/>
  </si>
  <si>
    <t>b4</t>
    <phoneticPr fontId="26"/>
  </si>
  <si>
    <t xml:space="preserve">社会科学 </t>
  </si>
  <si>
    <t>歯学</t>
    <phoneticPr fontId="26"/>
  </si>
  <si>
    <t>b5</t>
    <phoneticPr fontId="26"/>
  </si>
  <si>
    <t>s1</t>
  </si>
  <si>
    <t>政</t>
  </si>
  <si>
    <t xml:space="preserve">政治 </t>
  </si>
  <si>
    <t>看護学</t>
    <phoneticPr fontId="26"/>
  </si>
  <si>
    <t>b6</t>
    <phoneticPr fontId="26"/>
  </si>
  <si>
    <t>s2</t>
  </si>
  <si>
    <t xml:space="preserve">法律 </t>
  </si>
  <si>
    <t>生物系自然科学（その他）</t>
    <phoneticPr fontId="26"/>
  </si>
  <si>
    <t>b7</t>
    <phoneticPr fontId="26"/>
  </si>
  <si>
    <r>
      <t>スポーツ、衛生学、生活科学（一部）、環境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rFont val="ＭＳ Ｐゴシック"/>
        <family val="3"/>
        <charset val="128"/>
      </rPr>
      <t>など</t>
    </r>
    <rPh sb="5" eb="8">
      <t>エイセイガク</t>
    </rPh>
    <rPh sb="9" eb="11">
      <t>セイカツ</t>
    </rPh>
    <phoneticPr fontId="26"/>
  </si>
  <si>
    <t>商経</t>
  </si>
  <si>
    <t>s3</t>
  </si>
  <si>
    <t>経</t>
  </si>
  <si>
    <t>経済（335,336以外）</t>
  </si>
  <si>
    <t>書籍計</t>
    <rPh sb="0" eb="2">
      <t>ショセキ</t>
    </rPh>
    <rPh sb="2" eb="3">
      <t>ケイ</t>
    </rPh>
    <phoneticPr fontId="26"/>
  </si>
  <si>
    <t>s4</t>
  </si>
  <si>
    <t>商</t>
  </si>
  <si>
    <t>経済（企業経営）</t>
  </si>
  <si>
    <t>インターネットＱ＆Ａフォーラム（「Yahoo知恵袋」）</t>
    <rPh sb="22" eb="24">
      <t>チエ</t>
    </rPh>
    <rPh sb="24" eb="25">
      <t>ブクロ</t>
    </rPh>
    <phoneticPr fontId="26"/>
  </si>
  <si>
    <t>経済 （経営管理）</t>
  </si>
  <si>
    <t xml:space="preserve">財政 </t>
  </si>
  <si>
    <t xml:space="preserve">統計 </t>
  </si>
  <si>
    <t>注１：PB（出版書籍）とLB（図書館書籍）は合算してある。</t>
    <rPh sb="0" eb="1">
      <t>チュウ</t>
    </rPh>
    <phoneticPr fontId="26"/>
  </si>
  <si>
    <t xml:space="preserve">社会 </t>
  </si>
  <si>
    <r>
      <rPr>
        <sz val="10"/>
        <rFont val="ＭＳ Ｐゴシック"/>
        <family val="3"/>
        <charset val="128"/>
      </rPr>
      <t>注２：形態素解析には</t>
    </r>
    <r>
      <rPr>
        <sz val="11"/>
        <color theme="1"/>
        <rFont val="ＭＳ Ｐゴシック"/>
        <family val="2"/>
        <charset val="128"/>
        <scheme val="minor"/>
      </rPr>
      <t>MeCab</t>
    </r>
    <r>
      <rPr>
        <sz val="10"/>
        <rFont val="ＭＳ Ｐゴシック"/>
        <family val="3"/>
        <charset val="128"/>
      </rPr>
      <t>を使用し、数字は「簡略モード」で解析。異なり語数、延べ語数ともに一部の記号等（総語数の</t>
    </r>
    <r>
      <rPr>
        <sz val="11"/>
        <color theme="1"/>
        <rFont val="ＭＳ Ｐゴシック"/>
        <family val="2"/>
        <charset val="128"/>
        <scheme val="minor"/>
      </rPr>
      <t>0.01%</t>
    </r>
    <r>
      <rPr>
        <sz val="10"/>
        <rFont val="ＭＳ Ｐゴシック"/>
        <family val="3"/>
        <charset val="128"/>
      </rPr>
      <t>未満）を含む（</t>
    </r>
    <r>
      <rPr>
        <sz val="11"/>
        <color theme="1"/>
        <rFont val="ＭＳ Ｐゴシック"/>
        <family val="2"/>
        <charset val="128"/>
        <scheme val="minor"/>
      </rPr>
      <t>UniDic</t>
    </r>
    <r>
      <rPr>
        <sz val="10"/>
        <rFont val="ＭＳ Ｐゴシック"/>
        <family val="3"/>
        <charset val="128"/>
      </rPr>
      <t>使用、後処理なし）。</t>
    </r>
    <rPh sb="0" eb="1">
      <t>チュウ</t>
    </rPh>
    <rPh sb="34" eb="35">
      <t>コト</t>
    </rPh>
    <rPh sb="37" eb="39">
      <t>ゴスウ</t>
    </rPh>
    <rPh sb="40" eb="41">
      <t>ノ</t>
    </rPh>
    <rPh sb="42" eb="44">
      <t>ゴスウ</t>
    </rPh>
    <phoneticPr fontId="26"/>
  </si>
  <si>
    <t>s6</t>
  </si>
  <si>
    <t xml:space="preserve">教育 </t>
  </si>
  <si>
    <r>
      <rPr>
        <sz val="10"/>
        <rFont val="ＭＳ Ｐゴシック"/>
        <family val="3"/>
        <charset val="128"/>
      </rPr>
      <t>注３：「専門テキスト」はＣコードが</t>
    </r>
    <r>
      <rPr>
        <sz val="11"/>
        <color theme="1"/>
        <rFont val="ＭＳ Ｐゴシック"/>
        <family val="2"/>
        <charset val="128"/>
        <scheme val="minor"/>
      </rPr>
      <t xml:space="preserve"> 3000-3999 </t>
    </r>
    <r>
      <rPr>
        <sz val="10"/>
        <rFont val="ＭＳ Ｐゴシック"/>
        <family val="3"/>
        <charset val="128"/>
      </rPr>
      <t>のものである。</t>
    </r>
    <r>
      <rPr>
        <sz val="11"/>
        <color theme="1"/>
        <rFont val="ＭＳ Ｐゴシック"/>
        <family val="2"/>
        <charset val="128"/>
        <scheme val="minor"/>
      </rPr>
      <t xml:space="preserve"> </t>
    </r>
    <rPh sb="0" eb="1">
      <t>チュウ</t>
    </rPh>
    <rPh sb="4" eb="6">
      <t>センモン</t>
    </rPh>
    <phoneticPr fontId="26"/>
  </si>
  <si>
    <t xml:space="preserve">風俗習慣. 民俗学. 民族学 </t>
  </si>
  <si>
    <t xml:space="preserve">国防. 軍事 </t>
  </si>
  <si>
    <t xml:space="preserve">自然科学 </t>
  </si>
  <si>
    <t>理学</t>
  </si>
  <si>
    <t>t1</t>
  </si>
  <si>
    <t xml:space="preserve">数学 </t>
  </si>
  <si>
    <t>t2</t>
  </si>
  <si>
    <t>物</t>
  </si>
  <si>
    <t xml:space="preserve">物理学 </t>
  </si>
  <si>
    <t>t4</t>
  </si>
  <si>
    <t>化</t>
  </si>
  <si>
    <t xml:space="preserve">化学 </t>
  </si>
  <si>
    <t>t3</t>
  </si>
  <si>
    <t>地</t>
  </si>
  <si>
    <t xml:space="preserve">天文学. 宇宙科学 </t>
  </si>
  <si>
    <t xml:space="preserve">地球科学. 地学 </t>
  </si>
  <si>
    <t>生物系</t>
  </si>
  <si>
    <t>生物</t>
  </si>
  <si>
    <t>b1</t>
  </si>
  <si>
    <t xml:space="preserve">生物科学. 一般生物学 </t>
  </si>
  <si>
    <t xml:space="preserve">植物学 </t>
  </si>
  <si>
    <t xml:space="preserve">動物学 </t>
  </si>
  <si>
    <t>医歯</t>
  </si>
  <si>
    <t>b4</t>
  </si>
  <si>
    <t>医</t>
  </si>
  <si>
    <t>医学. 薬学（492.9,497,498,499以外）</t>
  </si>
  <si>
    <t>b6</t>
  </si>
  <si>
    <t>看</t>
  </si>
  <si>
    <t>492.9</t>
  </si>
  <si>
    <t>医学. 薬学 （臨床医学、診断・治療－看護）</t>
  </si>
  <si>
    <t>b5</t>
  </si>
  <si>
    <t>歯</t>
  </si>
  <si>
    <t>医学. 薬学 （歯科学）</t>
  </si>
  <si>
    <t>b7</t>
  </si>
  <si>
    <t>生他</t>
  </si>
  <si>
    <t>医学. 薬学（衛生学 公衆衛生 予防医学）</t>
  </si>
  <si>
    <t>b3</t>
  </si>
  <si>
    <t>薬</t>
  </si>
  <si>
    <t>医学. 薬学 （薬学）</t>
  </si>
  <si>
    <t>技術. 工学（509以外）</t>
  </si>
  <si>
    <t>技術. 工学（工業経済）</t>
    <phoneticPr fontId="26"/>
  </si>
  <si>
    <t>t5</t>
  </si>
  <si>
    <t>建</t>
  </si>
  <si>
    <t xml:space="preserve">建設工学. 土木工事 </t>
  </si>
  <si>
    <t xml:space="preserve">建築学 </t>
  </si>
  <si>
    <t>t6</t>
  </si>
  <si>
    <t>機</t>
  </si>
  <si>
    <t xml:space="preserve">機械工学. 原子力工学 </t>
  </si>
  <si>
    <t xml:space="preserve">電気工学. 電子工学 </t>
  </si>
  <si>
    <t xml:space="preserve">海洋工学. 船舶工学. 兵器 </t>
  </si>
  <si>
    <t xml:space="preserve">金属工学. 鉱山工学 </t>
  </si>
  <si>
    <t xml:space="preserve">化学工業 </t>
  </si>
  <si>
    <t xml:space="preserve">製造工業 </t>
  </si>
  <si>
    <t>家政学. 生活科学</t>
  </si>
  <si>
    <t>家政学. 生活科学（家庭経済・経営）</t>
  </si>
  <si>
    <t>家政学. 生活科学（家庭理工学）</t>
  </si>
  <si>
    <t>家政学. 生活科学（衣服・裁縫）</t>
  </si>
  <si>
    <t>家政学. 生活科学（手芸）</t>
  </si>
  <si>
    <t>家政学. 生活科学（理容・美容）</t>
  </si>
  <si>
    <t>家政学. 生活科学（食品・料理）</t>
  </si>
  <si>
    <t>家政学. 生活科学（住居、家具・調度）</t>
  </si>
  <si>
    <t>家政学. 生活科学（家庭衛生）</t>
  </si>
  <si>
    <t>家政学. 生活科学（育児）</t>
  </si>
  <si>
    <t xml:space="preserve">産業 </t>
  </si>
  <si>
    <t>b2</t>
  </si>
  <si>
    <t>農</t>
  </si>
  <si>
    <t>農業（611以外）</t>
  </si>
  <si>
    <t>農業（農業経済）</t>
  </si>
  <si>
    <t>園芸（621以外）</t>
  </si>
  <si>
    <t>園芸（園芸経済･行政･経営）</t>
  </si>
  <si>
    <t>蚕糸業（631以外）</t>
  </si>
  <si>
    <t>蚕糸業（蚕糸経済･行政･経営）</t>
  </si>
  <si>
    <t>畜産業. 獣医学（641以外）</t>
  </si>
  <si>
    <t>畜産業. 獣医学（畜産経済･行政･経営）</t>
  </si>
  <si>
    <t>林業（651以外）</t>
  </si>
  <si>
    <t>林業（林業経済･行政･経営）</t>
  </si>
  <si>
    <t>水産業（661以外）</t>
  </si>
  <si>
    <t>水産業（水産経済･行政･経営）</t>
  </si>
  <si>
    <t xml:space="preserve">商業 </t>
  </si>
  <si>
    <t xml:space="preserve">運輸. 交通 </t>
  </si>
  <si>
    <t xml:space="preserve">通信事業 </t>
  </si>
  <si>
    <t>a5</t>
  </si>
  <si>
    <t>芸</t>
  </si>
  <si>
    <t xml:space="preserve">芸術. 美術 </t>
  </si>
  <si>
    <t xml:space="preserve">彫刻 </t>
  </si>
  <si>
    <t xml:space="preserve">絵画. 書道 </t>
  </si>
  <si>
    <t xml:space="preserve">版画 </t>
  </si>
  <si>
    <t xml:space="preserve">写真. 印刷 </t>
  </si>
  <si>
    <t xml:space="preserve">工芸 </t>
  </si>
  <si>
    <t xml:space="preserve">音楽. 舞踊 </t>
  </si>
  <si>
    <t xml:space="preserve">演劇. 映画 </t>
  </si>
  <si>
    <t xml:space="preserve">スポ－ツ. 体育 </t>
  </si>
  <si>
    <t xml:space="preserve">諸芸. 娯楽 </t>
  </si>
  <si>
    <t>a1</t>
  </si>
  <si>
    <t>言</t>
  </si>
  <si>
    <t xml:space="preserve">言語 </t>
  </si>
  <si>
    <t xml:space="preserve">日本語 </t>
  </si>
  <si>
    <t xml:space="preserve">中国語. その他の東洋の諸言語 </t>
  </si>
  <si>
    <t xml:space="preserve">英語 </t>
  </si>
  <si>
    <t xml:space="preserve">ドイツ語 </t>
  </si>
  <si>
    <t xml:space="preserve">フランス語 </t>
  </si>
  <si>
    <t xml:space="preserve">スペイン語 </t>
  </si>
  <si>
    <t xml:space="preserve">イタリア語 </t>
  </si>
  <si>
    <t xml:space="preserve">ロシア語 </t>
  </si>
  <si>
    <t xml:space="preserve">その他の諸言語 </t>
  </si>
  <si>
    <t>文学</t>
  </si>
  <si>
    <t>a6/a7*</t>
  </si>
  <si>
    <t>文</t>
  </si>
  <si>
    <t xml:space="preserve">文学 </t>
  </si>
  <si>
    <t xml:space="preserve">日本文学 </t>
  </si>
  <si>
    <t xml:space="preserve">中国文学. その他の東洋文学 </t>
  </si>
  <si>
    <t xml:space="preserve">英米文学 </t>
  </si>
  <si>
    <t xml:space="preserve">ドイツ文学 </t>
  </si>
  <si>
    <t xml:space="preserve">フランス文学 </t>
  </si>
  <si>
    <t xml:space="preserve">スペイン文学 </t>
  </si>
  <si>
    <t xml:space="preserve">イタリア文学 </t>
  </si>
  <si>
    <t xml:space="preserve">ロシア. ソビエト文学 </t>
  </si>
  <si>
    <t xml:space="preserve">その他の諸文学 </t>
  </si>
  <si>
    <t>Cコードで判断</t>
  </si>
  <si>
    <t>上記 * 以外にＣコードでNDCによる分類を変更するケース</t>
  </si>
  <si>
    <r>
      <t>a6</t>
    </r>
    <r>
      <rPr>
        <sz val="10"/>
        <rFont val="ＭＳ Ｐゴシック"/>
        <family val="3"/>
        <charset val="128"/>
      </rPr>
      <t>（文学）のうち、NDC910～990番台で、一の位が1か2か3の場合は原則としてa6で、それ以外はa7。</t>
    </r>
    <rPh sb="3" eb="5">
      <t>ﾌﾞﾝｶﾞｸ</t>
    </rPh>
    <rPh sb="20" eb="22">
      <t>ﾊﾞﾝﾀﾞｲ</t>
    </rPh>
    <rPh sb="24" eb="25">
      <t>ｲﾁ</t>
    </rPh>
    <rPh sb="26" eb="27">
      <t>ｸﾗｲ</t>
    </rPh>
    <rPh sb="34" eb="36">
      <t>ﾊﾞｱｲ</t>
    </rPh>
    <rPh sb="37" eb="39">
      <t>ｹﾞﾝｿｸ</t>
    </rPh>
    <rPh sb="48" eb="50">
      <t>ｲｶﾞｲ</t>
    </rPh>
    <phoneticPr fontId="54" type="noConversion"/>
  </si>
  <si>
    <r>
      <t>ただしNDCの分類ミスもかなりあるので、実際には</t>
    </r>
    <r>
      <rPr>
        <sz val="11"/>
        <color theme="1"/>
        <rFont val="ＭＳ Ｐゴシック"/>
        <family val="2"/>
        <charset val="128"/>
        <scheme val="minor"/>
      </rPr>
      <t>C</t>
    </r>
    <r>
      <rPr>
        <sz val="10"/>
        <rFont val="ＭＳ Ｐゴシック"/>
        <family val="3"/>
        <charset val="128"/>
      </rPr>
      <t>コード、タイトル、内容を見て判断する。</t>
    </r>
    <rPh sb="7" eb="9">
      <t>ﾌﾞﾝﾙｲ</t>
    </rPh>
    <rPh sb="20" eb="22">
      <t>ｼﾞｯｻｲ</t>
    </rPh>
    <rPh sb="34" eb="36">
      <t>ﾅｲﾖｳ</t>
    </rPh>
    <rPh sb="37" eb="38">
      <t>ﾐ</t>
    </rPh>
    <rPh sb="39" eb="41">
      <t>ﾊﾝﾀﾞﾝ</t>
    </rPh>
    <phoneticPr fontId="54" type="noConversion"/>
  </si>
  <si>
    <t>a6（文学）のうち、Ｃコード末尾が90番台でないものはNDCとＣコードの両方を参考に分類を決める。</t>
  </si>
  <si>
    <t>ただし内容的に創作テキストimaginative text と判断されるものについてはa6に分類。</t>
  </si>
  <si>
    <t>a6（文学）のうち、Ｃコード末尾が95（評論、随筆、その他）のものはa7に分類</t>
  </si>
  <si>
    <t>社会問題や思想を扱っているものは、30は原則としてs7、36は原則としてs5。</t>
  </si>
  <si>
    <t>ただし、特定地域を扱っているもののうち、文化・風俗を中心に扱っていると思われるものはa3、現代社会の問題に焦点を当てているものはs7。</t>
  </si>
  <si>
    <t>NDC分類とＣコード分類が一致しない場合のうち、明らかにNDC分類が妥当でない（分類ミス）と思われる場合</t>
  </si>
  <si>
    <t>Ver. 2.5
正解</t>
    <rPh sb="9" eb="11">
      <t>セイカイ</t>
    </rPh>
    <phoneticPr fontId="21"/>
  </si>
  <si>
    <t xml:space="preserve">Ver. 2.5A
問題番号 </t>
    <rPh sb="10" eb="12">
      <t>モンダイ</t>
    </rPh>
    <rPh sb="12" eb="14">
      <t>バンゴウ</t>
    </rPh>
    <phoneticPr fontId="21"/>
  </si>
  <si>
    <t>漢字重複問題
ＩＤ</t>
    <rPh sb="0" eb="2">
      <t>カンジ</t>
    </rPh>
    <rPh sb="2" eb="4">
      <t>チョウフク</t>
    </rPh>
    <rPh sb="4" eb="6">
      <t>モンダイ</t>
    </rPh>
    <phoneticPr fontId="21"/>
  </si>
  <si>
    <t>8, 28</t>
    <phoneticPr fontId="21"/>
  </si>
  <si>
    <t>55, 65</t>
    <phoneticPr fontId="21"/>
  </si>
  <si>
    <r>
      <rPr>
        <b/>
        <sz val="11"/>
        <rFont val="UD Digi Kyokasho N-R"/>
        <family val="1"/>
        <charset val="128"/>
      </rPr>
      <t>分</t>
    </r>
    <r>
      <rPr>
        <sz val="11"/>
        <rFont val="UD Digi Kyokasho N-R"/>
        <family val="1"/>
        <charset val="128"/>
      </rPr>
      <t>野</t>
    </r>
    <rPh sb="0" eb="2">
      <t>ブンヤ</t>
    </rPh>
    <phoneticPr fontId="21"/>
  </si>
  <si>
    <t>15, 18, 26</t>
    <phoneticPr fontId="21"/>
  </si>
  <si>
    <t>16, 27, 52, 55</t>
    <phoneticPr fontId="21"/>
  </si>
  <si>
    <r>
      <rPr>
        <b/>
        <sz val="11"/>
        <rFont val="UD Digi Kyokasho N-R"/>
        <family val="1"/>
        <charset val="128"/>
      </rPr>
      <t>作</t>
    </r>
    <r>
      <rPr>
        <sz val="11"/>
        <rFont val="UD Digi Kyokasho N-R"/>
        <family val="1"/>
        <charset val="128"/>
      </rPr>
      <t>り出す</t>
    </r>
    <rPh sb="0" eb="1">
      <t>ツク</t>
    </rPh>
    <rPh sb="2" eb="3">
      <t>ダ</t>
    </rPh>
    <phoneticPr fontId="21"/>
  </si>
  <si>
    <t>23, 28, 33, 70</t>
    <phoneticPr fontId="21"/>
  </si>
  <si>
    <r>
      <rPr>
        <b/>
        <sz val="11"/>
        <rFont val="UD Digi Kyokasho N-R"/>
        <family val="1"/>
        <charset val="128"/>
      </rPr>
      <t>用</t>
    </r>
    <r>
      <rPr>
        <sz val="11"/>
        <rFont val="UD Digi Kyokasho N-R"/>
        <family val="1"/>
        <charset val="128"/>
      </rPr>
      <t>語</t>
    </r>
    <rPh sb="0" eb="2">
      <t>ヨウゴ</t>
    </rPh>
    <phoneticPr fontId="21"/>
  </si>
  <si>
    <t>1, 39, 43</t>
    <phoneticPr fontId="21"/>
  </si>
  <si>
    <r>
      <t>先</t>
    </r>
    <r>
      <rPr>
        <b/>
        <sz val="11"/>
        <rFont val="UD Digi Kyokasho N-R"/>
        <family val="1"/>
        <charset val="128"/>
      </rPr>
      <t>進</t>
    </r>
    <phoneticPr fontId="21"/>
  </si>
  <si>
    <t>37, 39</t>
    <phoneticPr fontId="21"/>
  </si>
  <si>
    <r>
      <t>配</t>
    </r>
    <r>
      <rPr>
        <b/>
        <sz val="11"/>
        <rFont val="UD Digi Kyokasho N-R"/>
        <family val="1"/>
        <charset val="128"/>
      </rPr>
      <t>分</t>
    </r>
    <rPh sb="0" eb="2">
      <t>ハイブン</t>
    </rPh>
    <phoneticPr fontId="21"/>
  </si>
  <si>
    <t>3, 35, 48</t>
    <phoneticPr fontId="21"/>
  </si>
  <si>
    <t>49, 50</t>
    <phoneticPr fontId="21"/>
  </si>
  <si>
    <t>44, 60</t>
    <phoneticPr fontId="21"/>
  </si>
  <si>
    <t>3, 70</t>
    <phoneticPr fontId="21"/>
  </si>
  <si>
    <r>
      <rPr>
        <b/>
        <sz val="11"/>
        <rFont val="UD Digi Kyokasho N-R"/>
        <family val="1"/>
        <charset val="128"/>
      </rPr>
      <t>同</t>
    </r>
    <r>
      <rPr>
        <sz val="11"/>
        <rFont val="UD Digi Kyokasho N-R"/>
        <family val="1"/>
        <charset val="128"/>
      </rPr>
      <t>等</t>
    </r>
    <rPh sb="0" eb="2">
      <t>ドウトウ</t>
    </rPh>
    <phoneticPr fontId="21"/>
  </si>
  <si>
    <t>24, 34, 47</t>
    <phoneticPr fontId="21"/>
  </si>
  <si>
    <t>23, 26</t>
    <phoneticPr fontId="21"/>
  </si>
  <si>
    <t>6, 20</t>
    <phoneticPr fontId="21"/>
  </si>
  <si>
    <t>3, 20</t>
    <phoneticPr fontId="21"/>
  </si>
  <si>
    <t>1, 6</t>
    <phoneticPr fontId="21"/>
  </si>
  <si>
    <r>
      <t>耕</t>
    </r>
    <r>
      <rPr>
        <b/>
        <sz val="11"/>
        <rFont val="UD Digi Kyokasho N-R"/>
        <family val="1"/>
        <charset val="128"/>
      </rPr>
      <t>作</t>
    </r>
    <phoneticPr fontId="21"/>
  </si>
  <si>
    <r>
      <t>賛</t>
    </r>
    <r>
      <rPr>
        <b/>
        <sz val="11"/>
        <rFont val="UD Digi Kyokasho N-R"/>
        <family val="1"/>
        <charset val="128"/>
      </rPr>
      <t>同</t>
    </r>
    <phoneticPr fontId="21"/>
  </si>
  <si>
    <r>
      <t>教</t>
    </r>
    <r>
      <rPr>
        <b/>
        <sz val="11"/>
        <rFont val="UD Digi Kyokasho N-R"/>
        <family val="1"/>
        <charset val="128"/>
      </rPr>
      <t>示</t>
    </r>
    <phoneticPr fontId="21"/>
  </si>
  <si>
    <t>17, 23</t>
    <phoneticPr fontId="21"/>
  </si>
  <si>
    <t>2, 5</t>
    <phoneticPr fontId="21"/>
  </si>
  <si>
    <t>激増</t>
    <phoneticPr fontId="21"/>
  </si>
  <si>
    <r>
      <t>躍</t>
    </r>
    <r>
      <rPr>
        <b/>
        <sz val="11"/>
        <rFont val="UD Digi Kyokasho N-R"/>
        <family val="1"/>
        <charset val="128"/>
      </rPr>
      <t>進</t>
    </r>
    <phoneticPr fontId="21"/>
  </si>
  <si>
    <t>17, 44</t>
    <phoneticPr fontId="21"/>
  </si>
  <si>
    <t>6, 18</t>
    <phoneticPr fontId="21"/>
  </si>
  <si>
    <r>
      <t>耐</t>
    </r>
    <r>
      <rPr>
        <b/>
        <sz val="11"/>
        <rFont val="UD Digi Kyokasho N-R"/>
        <family val="1"/>
        <charset val="128"/>
      </rPr>
      <t>用</t>
    </r>
    <phoneticPr fontId="21"/>
  </si>
  <si>
    <t>問題ID＝音声ファイル番号</t>
    <rPh sb="0" eb="2">
      <t>モンダイ</t>
    </rPh>
    <rPh sb="5" eb="7">
      <t>オンセイ</t>
    </rPh>
    <rPh sb="11" eb="13">
      <t>バンゴウ</t>
    </rPh>
    <phoneticPr fontId="21"/>
  </si>
  <si>
    <t>問題ID＝音声ファイル番号はおおむね頻度順です。</t>
    <rPh sb="5" eb="7">
      <t>オンセイ</t>
    </rPh>
    <rPh sb="11" eb="13">
      <t>バンゴウ</t>
    </rPh>
    <rPh sb="18" eb="21">
      <t>ヒンドジュン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</si>
</sst>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.0%"/>
  </numFmts>
  <fonts count="8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2"/>
      <scheme val="minor"/>
    </font>
    <font>
      <b/>
      <sz val="10"/>
      <name val="Arial"/>
      <family val="2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70C0"/>
      <name val="ＭＳ Ｐゴシック"/>
      <family val="2"/>
      <scheme val="minor"/>
    </font>
    <font>
      <b/>
      <sz val="9"/>
      <color rgb="FF002060"/>
      <name val="Arial"/>
      <family val="2"/>
    </font>
    <font>
      <sz val="9"/>
      <color rgb="FF0070C0"/>
      <name val="Arial"/>
      <family val="2"/>
    </font>
    <font>
      <b/>
      <sz val="9"/>
      <name val="Arial"/>
      <family val="2"/>
    </font>
    <font>
      <sz val="11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theme="1"/>
      <name val="MS PGothic"/>
      <family val="2"/>
    </font>
    <font>
      <sz val="11"/>
      <name val="MS PGothic"/>
      <family val="2"/>
    </font>
    <font>
      <sz val="11"/>
      <color theme="9" tint="-0.249977111117893"/>
      <name val="MS PGothic"/>
      <family val="2"/>
    </font>
    <font>
      <sz val="11"/>
      <color rgb="FFFF0000"/>
      <name val="MS PGothic"/>
      <family val="2"/>
    </font>
    <font>
      <b/>
      <sz val="11"/>
      <color rgb="FFFF0000"/>
      <name val="MS PGothic"/>
      <family val="3"/>
      <charset val="128"/>
    </font>
    <font>
      <b/>
      <sz val="11"/>
      <color theme="9" tint="-0.249977111117893"/>
      <name val="MS PGothic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ＭＳ Ｐゴシック"/>
      <family val="3"/>
      <charset val="128"/>
    </font>
    <font>
      <sz val="11"/>
      <color theme="1"/>
      <name val="MS PGothic"/>
      <family val="3"/>
      <charset val="128"/>
    </font>
    <font>
      <b/>
      <sz val="10"/>
      <color theme="1"/>
      <name val="ＭＳ Ｐゴシック"/>
      <family val="2"/>
      <scheme val="minor"/>
    </font>
    <font>
      <sz val="10"/>
      <color rgb="FF0070C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2"/>
      <scheme val="minor"/>
    </font>
    <font>
      <sz val="9"/>
      <color rgb="FF0070C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70C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ＭＳ Ｐゴシック"/>
      <family val="2"/>
    </font>
    <font>
      <b/>
      <sz val="11"/>
      <color rgb="FFFF0000"/>
      <name val="ＭＳ Ｐゴシック"/>
      <family val="2"/>
    </font>
    <font>
      <b/>
      <sz val="11"/>
      <color rgb="FF0070C0"/>
      <name val="Times New Roman"/>
      <family val="1"/>
    </font>
    <font>
      <b/>
      <sz val="11"/>
      <color rgb="FF0070C0"/>
      <name val="ＭＳ Ｐゴシック"/>
      <family val="2"/>
    </font>
    <font>
      <sz val="11"/>
      <color rgb="FF0070C0"/>
      <name val="MS PGothic"/>
      <family val="2"/>
    </font>
    <font>
      <sz val="11"/>
      <color rgb="FF00B0F0"/>
      <name val="ＭＳ Ｐゴシック"/>
      <family val="2"/>
      <charset val="128"/>
      <scheme val="minor"/>
    </font>
    <font>
      <sz val="11"/>
      <color theme="9" tint="-0.499984740745262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UD Digi Kyokasho N-R"/>
      <family val="1"/>
      <charset val="128"/>
    </font>
    <font>
      <b/>
      <sz val="11"/>
      <name val="UD Digi Kyokasho N-R"/>
      <family val="1"/>
      <charset val="128"/>
    </font>
    <font>
      <sz val="11"/>
      <color rgb="FF00B050"/>
      <name val="UD Digi Kyokasho N-R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UD Digi Kyokasho N-R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49B9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DA3F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/>
    <xf numFmtId="0" fontId="34" fillId="49" borderId="10" xfId="0" applyFont="1" applyFill="1" applyBorder="1"/>
    <xf numFmtId="0" fontId="34" fillId="53" borderId="10" xfId="0" applyFont="1" applyFill="1" applyBorder="1" applyAlignment="1">
      <alignment shrinkToFit="1"/>
    </xf>
    <xf numFmtId="0" fontId="34" fillId="52" borderId="10" xfId="0" applyFont="1" applyFill="1" applyBorder="1" applyAlignment="1">
      <alignment shrinkToFit="1"/>
    </xf>
    <xf numFmtId="0" fontId="34" fillId="37" borderId="10" xfId="0" quotePrefix="1" applyFont="1" applyFill="1" applyBorder="1" applyAlignment="1">
      <alignment shrinkToFit="1"/>
    </xf>
    <xf numFmtId="0" fontId="34" fillId="46" borderId="10" xfId="0" applyFont="1" applyFill="1" applyBorder="1" applyAlignment="1">
      <alignment shrinkToFit="1"/>
    </xf>
    <xf numFmtId="0" fontId="34" fillId="0" borderId="10" xfId="0" applyFont="1" applyBorder="1" applyAlignment="1">
      <alignment shrinkToFit="1"/>
    </xf>
    <xf numFmtId="0" fontId="34" fillId="0" borderId="10" xfId="0" applyFont="1" applyBorder="1" applyAlignment="1">
      <alignment horizontal="center" shrinkToFit="1"/>
    </xf>
    <xf numFmtId="0" fontId="34" fillId="48" borderId="10" xfId="0" applyFont="1" applyFill="1" applyBorder="1" applyAlignment="1">
      <alignment shrinkToFit="1"/>
    </xf>
    <xf numFmtId="2" fontId="34" fillId="50" borderId="10" xfId="0" applyNumberFormat="1" applyFont="1" applyFill="1" applyBorder="1" applyAlignment="1">
      <alignment shrinkToFit="1"/>
    </xf>
    <xf numFmtId="2" fontId="34" fillId="51" borderId="10" xfId="0" applyNumberFormat="1" applyFont="1" applyFill="1" applyBorder="1" applyAlignment="1">
      <alignment shrinkToFit="1"/>
    </xf>
    <xf numFmtId="0" fontId="34" fillId="47" borderId="10" xfId="0" applyFont="1" applyFill="1" applyBorder="1" applyAlignment="1">
      <alignment shrinkToFit="1"/>
    </xf>
    <xf numFmtId="0" fontId="34" fillId="52" borderId="10" xfId="0" quotePrefix="1" applyFont="1" applyFill="1" applyBorder="1" applyAlignment="1">
      <alignment shrinkToFit="1"/>
    </xf>
    <xf numFmtId="0" fontId="35" fillId="0" borderId="10" xfId="0" applyFont="1" applyBorder="1" applyAlignment="1">
      <alignment shrinkToFit="1"/>
    </xf>
    <xf numFmtId="0" fontId="36" fillId="46" borderId="10" xfId="0" applyFont="1" applyFill="1" applyBorder="1" applyAlignment="1">
      <alignment shrinkToFit="1"/>
    </xf>
    <xf numFmtId="2" fontId="36" fillId="50" borderId="10" xfId="0" applyNumberFormat="1" applyFont="1" applyFill="1" applyBorder="1" applyAlignment="1">
      <alignment shrinkToFit="1"/>
    </xf>
    <xf numFmtId="2" fontId="37" fillId="51" borderId="10" xfId="0" applyNumberFormat="1" applyFont="1" applyFill="1" applyBorder="1" applyAlignment="1">
      <alignment shrinkToFit="1"/>
    </xf>
    <xf numFmtId="0" fontId="36" fillId="0" borderId="10" xfId="0" applyFont="1" applyBorder="1" applyAlignment="1">
      <alignment shrinkToFit="1"/>
    </xf>
    <xf numFmtId="0" fontId="34" fillId="35" borderId="10" xfId="0" applyFont="1" applyFill="1" applyBorder="1" applyAlignment="1">
      <alignment shrinkToFit="1"/>
    </xf>
    <xf numFmtId="0" fontId="36" fillId="37" borderId="10" xfId="0" quotePrefix="1" applyFont="1" applyFill="1" applyBorder="1" applyAlignment="1">
      <alignment shrinkToFit="1"/>
    </xf>
    <xf numFmtId="0" fontId="38" fillId="0" borderId="10" xfId="0" applyFont="1" applyBorder="1" applyAlignment="1">
      <alignment horizontal="center" shrinkToFit="1"/>
    </xf>
    <xf numFmtId="0" fontId="39" fillId="0" borderId="10" xfId="0" applyFont="1" applyBorder="1" applyAlignment="1">
      <alignment horizontal="center" shrinkToFi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left" vertical="center" wrapText="1"/>
    </xf>
    <xf numFmtId="2" fontId="19" fillId="50" borderId="10" xfId="0" applyNumberFormat="1" applyFont="1" applyFill="1" applyBorder="1" applyAlignment="1">
      <alignment horizontal="left" vertical="center" wrapText="1"/>
    </xf>
    <xf numFmtId="177" fontId="19" fillId="51" borderId="10" xfId="0" applyNumberFormat="1" applyFont="1" applyFill="1" applyBorder="1" applyAlignment="1">
      <alignment horizontal="left" vertical="center" wrapText="1" shrinkToFit="1"/>
    </xf>
    <xf numFmtId="0" fontId="29" fillId="38" borderId="10" xfId="0" applyFont="1" applyFill="1" applyBorder="1" applyAlignment="1">
      <alignment horizontal="left" vertical="center" wrapText="1"/>
    </xf>
    <xf numFmtId="0" fontId="29" fillId="39" borderId="10" xfId="0" applyFont="1" applyFill="1" applyBorder="1" applyAlignment="1">
      <alignment horizontal="left" vertical="center" wrapText="1"/>
    </xf>
    <xf numFmtId="0" fontId="29" fillId="40" borderId="10" xfId="0" applyFont="1" applyFill="1" applyBorder="1" applyAlignment="1">
      <alignment horizontal="left" vertical="center" wrapText="1"/>
    </xf>
    <xf numFmtId="0" fontId="29" fillId="41" borderId="10" xfId="0" applyFont="1" applyFill="1" applyBorder="1" applyAlignment="1">
      <alignment horizontal="left" vertical="center" wrapText="1"/>
    </xf>
    <xf numFmtId="0" fontId="29" fillId="42" borderId="10" xfId="0" applyFont="1" applyFill="1" applyBorder="1" applyAlignment="1">
      <alignment horizontal="left" vertical="center" wrapText="1"/>
    </xf>
    <xf numFmtId="0" fontId="29" fillId="33" borderId="10" xfId="0" applyFont="1" applyFill="1" applyBorder="1" applyAlignment="1">
      <alignment horizontal="left" vertical="center" wrapText="1"/>
    </xf>
    <xf numFmtId="0" fontId="29" fillId="43" borderId="10" xfId="0" applyFont="1" applyFill="1" applyBorder="1" applyAlignment="1">
      <alignment horizontal="left" vertical="center" wrapText="1"/>
    </xf>
    <xf numFmtId="0" fontId="29" fillId="44" borderId="10" xfId="0" applyFont="1" applyFill="1" applyBorder="1" applyAlignment="1">
      <alignment horizontal="left" vertical="center" wrapText="1"/>
    </xf>
    <xf numFmtId="0" fontId="29" fillId="45" borderId="10" xfId="0" applyFont="1" applyFill="1" applyBorder="1" applyAlignment="1">
      <alignment horizontal="left" vertical="center" wrapText="1"/>
    </xf>
    <xf numFmtId="0" fontId="29" fillId="3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35" fillId="39" borderId="10" xfId="0" applyFont="1" applyFill="1" applyBorder="1" applyAlignment="1">
      <alignment shrinkToFit="1"/>
    </xf>
    <xf numFmtId="0" fontId="19" fillId="39" borderId="10" xfId="0" applyFont="1" applyFill="1" applyBorder="1" applyAlignment="1">
      <alignment horizontal="left" vertical="center" wrapText="1"/>
    </xf>
    <xf numFmtId="0" fontId="41" fillId="0" borderId="0" xfId="0" applyFont="1"/>
    <xf numFmtId="0" fontId="4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4" fillId="0" borderId="12" xfId="0" applyFont="1" applyBorder="1"/>
    <xf numFmtId="0" fontId="4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 shrinkToFit="1"/>
    </xf>
    <xf numFmtId="0" fontId="24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 wrapText="1"/>
    </xf>
    <xf numFmtId="0" fontId="0" fillId="0" borderId="15" xfId="0" applyBorder="1"/>
    <xf numFmtId="0" fontId="25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49" fontId="0" fillId="54" borderId="18" xfId="0" quotePrefix="1" applyNumberFormat="1" applyFill="1" applyBorder="1" applyAlignment="1">
      <alignment horizontal="right"/>
    </xf>
    <xf numFmtId="0" fontId="0" fillId="54" borderId="19" xfId="0" applyFill="1" applyBorder="1"/>
    <xf numFmtId="0" fontId="27" fillId="0" borderId="20" xfId="0" applyFont="1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20" xfId="0" applyBorder="1"/>
    <xf numFmtId="178" fontId="0" fillId="0" borderId="21" xfId="1" applyNumberFormat="1" applyFont="1" applyFill="1" applyBorder="1"/>
    <xf numFmtId="178" fontId="0" fillId="0" borderId="20" xfId="1" applyNumberFormat="1" applyFont="1" applyFill="1" applyBorder="1"/>
    <xf numFmtId="0" fontId="50" fillId="0" borderId="23" xfId="0" applyFont="1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11" xfId="0" applyBorder="1" applyAlignment="1">
      <alignment horizontal="center"/>
    </xf>
    <xf numFmtId="0" fontId="24" fillId="0" borderId="11" xfId="0" applyFont="1" applyBorder="1" applyAlignment="1">
      <alignment horizontal="center"/>
    </xf>
    <xf numFmtId="49" fontId="0" fillId="54" borderId="11" xfId="0" applyNumberFormat="1" applyFill="1" applyBorder="1" applyAlignment="1">
      <alignment horizontal="right"/>
    </xf>
    <xf numFmtId="0" fontId="0" fillId="0" borderId="25" xfId="0" applyBorder="1"/>
    <xf numFmtId="0" fontId="27" fillId="0" borderId="26" xfId="0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26" xfId="0" applyBorder="1"/>
    <xf numFmtId="178" fontId="0" fillId="0" borderId="0" xfId="1" applyNumberFormat="1" applyFont="1" applyFill="1" applyBorder="1"/>
    <xf numFmtId="178" fontId="0" fillId="0" borderId="26" xfId="1" applyNumberFormat="1" applyFont="1" applyFill="1" applyBorder="1"/>
    <xf numFmtId="0" fontId="27" fillId="0" borderId="20" xfId="0" applyFont="1" applyBorder="1"/>
    <xf numFmtId="0" fontId="0" fillId="0" borderId="20" xfId="0" applyBorder="1" applyAlignment="1">
      <alignment shrinkToFit="1"/>
    </xf>
    <xf numFmtId="0" fontId="0" fillId="0" borderId="20" xfId="0" applyBorder="1" applyAlignment="1">
      <alignment horizontal="center" shrinkToFit="1"/>
    </xf>
    <xf numFmtId="0" fontId="24" fillId="0" borderId="20" xfId="0" applyFont="1" applyBorder="1"/>
    <xf numFmtId="0" fontId="24" fillId="0" borderId="20" xfId="0" applyFont="1" applyBorder="1" applyAlignment="1">
      <alignment shrinkToFit="1"/>
    </xf>
    <xf numFmtId="49" fontId="0" fillId="0" borderId="11" xfId="0" quotePrefix="1" applyNumberFormat="1" applyBorder="1" applyAlignment="1">
      <alignment horizontal="right"/>
    </xf>
    <xf numFmtId="0" fontId="0" fillId="0" borderId="23" xfId="0" applyBorder="1"/>
    <xf numFmtId="0" fontId="27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27" fillId="0" borderId="23" xfId="0" applyFont="1" applyBorder="1" applyAlignment="1">
      <alignment horizontal="center" shrinkToFit="1"/>
    </xf>
    <xf numFmtId="0" fontId="0" fillId="0" borderId="23" xfId="0" applyBorder="1" applyAlignment="1">
      <alignment horizontal="right"/>
    </xf>
    <xf numFmtId="0" fontId="27" fillId="0" borderId="23" xfId="0" applyFont="1" applyBorder="1"/>
    <xf numFmtId="0" fontId="27" fillId="0" borderId="26" xfId="0" applyFont="1" applyBorder="1" applyAlignment="1">
      <alignment horizontal="center" shrinkToFit="1"/>
    </xf>
    <xf numFmtId="0" fontId="0" fillId="0" borderId="26" xfId="0" applyBorder="1" applyAlignment="1">
      <alignment horizontal="right"/>
    </xf>
    <xf numFmtId="0" fontId="27" fillId="0" borderId="26" xfId="0" applyFont="1" applyBorder="1"/>
    <xf numFmtId="0" fontId="24" fillId="0" borderId="24" xfId="0" applyFont="1" applyBorder="1" applyAlignment="1">
      <alignment horizontal="center"/>
    </xf>
    <xf numFmtId="49" fontId="0" fillId="54" borderId="11" xfId="0" quotePrefix="1" applyNumberFormat="1" applyFill="1" applyBorder="1" applyAlignment="1">
      <alignment horizontal="right"/>
    </xf>
    <xf numFmtId="0" fontId="0" fillId="0" borderId="27" xfId="0" applyBorder="1"/>
    <xf numFmtId="0" fontId="27" fillId="0" borderId="27" xfId="0" applyFont="1" applyBorder="1" applyAlignment="1">
      <alignment shrinkToFit="1"/>
    </xf>
    <xf numFmtId="0" fontId="0" fillId="0" borderId="27" xfId="0" applyBorder="1" applyAlignment="1">
      <alignment shrinkToFit="1"/>
    </xf>
    <xf numFmtId="0" fontId="27" fillId="0" borderId="27" xfId="0" applyFont="1" applyBorder="1" applyAlignment="1">
      <alignment horizontal="center" shrinkToFit="1"/>
    </xf>
    <xf numFmtId="0" fontId="0" fillId="0" borderId="27" xfId="0" applyBorder="1" applyAlignment="1">
      <alignment horizontal="right"/>
    </xf>
    <xf numFmtId="0" fontId="27" fillId="0" borderId="27" xfId="0" applyFont="1" applyBorder="1"/>
    <xf numFmtId="0" fontId="27" fillId="0" borderId="28" xfId="0" applyFont="1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28" xfId="0" applyBorder="1"/>
    <xf numFmtId="178" fontId="0" fillId="0" borderId="22" xfId="1" applyNumberFormat="1" applyFont="1" applyFill="1" applyBorder="1"/>
    <xf numFmtId="178" fontId="0" fillId="0" borderId="28" xfId="1" applyNumberFormat="1" applyFont="1" applyFill="1" applyBorder="1"/>
    <xf numFmtId="0" fontId="24" fillId="0" borderId="0" xfId="0" applyFont="1" applyAlignment="1">
      <alignment horizontal="center" shrinkToFit="1"/>
    </xf>
    <xf numFmtId="0" fontId="52" fillId="0" borderId="0" xfId="0" applyFont="1"/>
    <xf numFmtId="0" fontId="24" fillId="0" borderId="0" xfId="0" applyFont="1"/>
    <xf numFmtId="0" fontId="24" fillId="0" borderId="0" xfId="0" applyFont="1" applyAlignment="1">
      <alignment shrinkToFit="1"/>
    </xf>
    <xf numFmtId="0" fontId="50" fillId="0" borderId="12" xfId="0" applyFont="1" applyBorder="1" applyAlignment="1">
      <alignment horizontal="center" shrinkToFit="1"/>
    </xf>
    <xf numFmtId="0" fontId="51" fillId="0" borderId="12" xfId="0" applyFont="1" applyBorder="1" applyAlignment="1">
      <alignment horizontal="center" shrinkToFit="1"/>
    </xf>
    <xf numFmtId="0" fontId="51" fillId="0" borderId="12" xfId="0" applyFont="1" applyBorder="1"/>
    <xf numFmtId="178" fontId="51" fillId="0" borderId="12" xfId="1" applyNumberFormat="1" applyFont="1" applyFill="1" applyBorder="1"/>
    <xf numFmtId="0" fontId="27" fillId="0" borderId="29" xfId="0" applyFont="1" applyBorder="1"/>
    <xf numFmtId="0" fontId="0" fillId="0" borderId="29" xfId="0" applyBorder="1" applyAlignment="1">
      <alignment shrinkToFit="1"/>
    </xf>
    <xf numFmtId="0" fontId="0" fillId="0" borderId="29" xfId="0" applyBorder="1" applyAlignment="1">
      <alignment horizontal="center" shrinkToFit="1"/>
    </xf>
    <xf numFmtId="0" fontId="53" fillId="0" borderId="29" xfId="0" applyFont="1" applyBorder="1"/>
    <xf numFmtId="0" fontId="53" fillId="0" borderId="29" xfId="0" applyFont="1" applyBorder="1" applyAlignment="1">
      <alignment horizontal="right"/>
    </xf>
    <xf numFmtId="0" fontId="53" fillId="0" borderId="29" xfId="0" applyFont="1" applyBorder="1" applyAlignment="1">
      <alignment shrinkToFit="1"/>
    </xf>
    <xf numFmtId="0" fontId="0" fillId="0" borderId="11" xfId="0" applyBorder="1"/>
    <xf numFmtId="0" fontId="0" fillId="54" borderId="11" xfId="0" applyFill="1" applyBorder="1"/>
    <xf numFmtId="0" fontId="0" fillId="54" borderId="25" xfId="0" applyFill="1" applyBorder="1"/>
    <xf numFmtId="0" fontId="0" fillId="0" borderId="30" xfId="0" applyBorder="1"/>
    <xf numFmtId="0" fontId="24" fillId="0" borderId="30" xfId="0" applyFont="1" applyBorder="1" applyAlignment="1">
      <alignment horizontal="center" shrinkToFit="1"/>
    </xf>
    <xf numFmtId="0" fontId="24" fillId="0" borderId="30" xfId="0" applyFont="1" applyBorder="1"/>
    <xf numFmtId="0" fontId="24" fillId="0" borderId="30" xfId="0" applyFont="1" applyBorder="1" applyAlignment="1">
      <alignment shrinkToFit="1"/>
    </xf>
    <xf numFmtId="0" fontId="27" fillId="0" borderId="0" xfId="0" applyFont="1"/>
    <xf numFmtId="0" fontId="0" fillId="0" borderId="0" xfId="0" applyAlignment="1">
      <alignment horizontal="center" shrinkToFit="1"/>
    </xf>
    <xf numFmtId="0" fontId="53" fillId="0" borderId="0" xfId="0" applyFont="1"/>
    <xf numFmtId="0" fontId="53" fillId="0" borderId="0" xfId="0" applyFont="1" applyAlignment="1">
      <alignment horizontal="right"/>
    </xf>
    <xf numFmtId="0" fontId="53" fillId="0" borderId="0" xfId="0" applyFont="1" applyAlignment="1">
      <alignment shrinkToFit="1"/>
    </xf>
    <xf numFmtId="0" fontId="0" fillId="0" borderId="26" xfId="0" applyBorder="1" applyAlignment="1">
      <alignment shrinkToFit="1"/>
    </xf>
    <xf numFmtId="0" fontId="0" fillId="0" borderId="26" xfId="0" applyBorder="1" applyAlignment="1">
      <alignment horizontal="center" shrinkToFit="1"/>
    </xf>
    <xf numFmtId="0" fontId="0" fillId="0" borderId="24" xfId="0" applyBorder="1" applyAlignment="1">
      <alignment horizontal="center"/>
    </xf>
    <xf numFmtId="0" fontId="25" fillId="0" borderId="30" xfId="0" applyFont="1" applyBorder="1" applyAlignment="1">
      <alignment horizontal="center" shrinkToFit="1"/>
    </xf>
    <xf numFmtId="0" fontId="27" fillId="0" borderId="28" xfId="0" applyFont="1" applyBorder="1"/>
    <xf numFmtId="0" fontId="0" fillId="0" borderId="28" xfId="0" applyBorder="1" applyAlignment="1">
      <alignment shrinkToFit="1"/>
    </xf>
    <xf numFmtId="0" fontId="0" fillId="0" borderId="28" xfId="0" applyBorder="1" applyAlignment="1">
      <alignment horizontal="center" shrinkToFit="1"/>
    </xf>
    <xf numFmtId="0" fontId="24" fillId="0" borderId="28" xfId="0" applyFont="1" applyBorder="1"/>
    <xf numFmtId="0" fontId="24" fillId="0" borderId="28" xfId="0" applyFont="1" applyBorder="1" applyAlignment="1">
      <alignment shrinkToFit="1"/>
    </xf>
    <xf numFmtId="0" fontId="45" fillId="0" borderId="12" xfId="0" applyFont="1" applyBorder="1" applyAlignment="1">
      <alignment horizontal="center"/>
    </xf>
    <xf numFmtId="0" fontId="44" fillId="0" borderId="12" xfId="0" applyFont="1" applyBorder="1" applyAlignment="1">
      <alignment horizontal="center" shrinkToFit="1"/>
    </xf>
    <xf numFmtId="0" fontId="44" fillId="0" borderId="12" xfId="0" applyFont="1" applyBorder="1" applyAlignment="1">
      <alignment shrinkToFit="1"/>
    </xf>
    <xf numFmtId="0" fontId="0" fillId="0" borderId="0" xfId="0" applyAlignment="1">
      <alignment horizontal="right"/>
    </xf>
    <xf numFmtId="0" fontId="27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54" borderId="11" xfId="0" quotePrefix="1" applyFill="1" applyBorder="1" applyAlignment="1">
      <alignment horizontal="right"/>
    </xf>
    <xf numFmtId="0" fontId="0" fillId="0" borderId="31" xfId="0" applyBorder="1" applyAlignment="1">
      <alignment horizontal="center" shrinkToFit="1"/>
    </xf>
    <xf numFmtId="0" fontId="0" fillId="0" borderId="32" xfId="0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24" fillId="0" borderId="0" xfId="0" applyFont="1" applyAlignment="1">
      <alignment horizontal="left"/>
    </xf>
    <xf numFmtId="0" fontId="0" fillId="0" borderId="0" xfId="0" applyAlignment="1">
      <alignment wrapText="1"/>
    </xf>
    <xf numFmtId="0" fontId="55" fillId="0" borderId="26" xfId="0" applyFont="1" applyBorder="1"/>
    <xf numFmtId="0" fontId="40" fillId="0" borderId="0" xfId="0" applyFont="1"/>
    <xf numFmtId="176" fontId="56" fillId="38" borderId="10" xfId="0" applyNumberFormat="1" applyFont="1" applyFill="1" applyBorder="1" applyAlignment="1">
      <alignment shrinkToFit="1"/>
    </xf>
    <xf numFmtId="176" fontId="56" fillId="39" borderId="10" xfId="0" applyNumberFormat="1" applyFont="1" applyFill="1" applyBorder="1" applyAlignment="1">
      <alignment shrinkToFit="1"/>
    </xf>
    <xf numFmtId="176" fontId="56" fillId="40" borderId="10" xfId="0" applyNumberFormat="1" applyFont="1" applyFill="1" applyBorder="1" applyAlignment="1">
      <alignment shrinkToFit="1"/>
    </xf>
    <xf numFmtId="176" fontId="56" fillId="41" borderId="10" xfId="0" applyNumberFormat="1" applyFont="1" applyFill="1" applyBorder="1" applyAlignment="1">
      <alignment shrinkToFit="1"/>
    </xf>
    <xf numFmtId="176" fontId="56" fillId="42" borderId="10" xfId="0" applyNumberFormat="1" applyFont="1" applyFill="1" applyBorder="1" applyAlignment="1">
      <alignment shrinkToFit="1"/>
    </xf>
    <xf numFmtId="176" fontId="56" fillId="33" borderId="10" xfId="0" applyNumberFormat="1" applyFont="1" applyFill="1" applyBorder="1" applyAlignment="1">
      <alignment shrinkToFit="1"/>
    </xf>
    <xf numFmtId="176" fontId="56" fillId="43" borderId="10" xfId="0" applyNumberFormat="1" applyFont="1" applyFill="1" applyBorder="1" applyAlignment="1">
      <alignment shrinkToFit="1"/>
    </xf>
    <xf numFmtId="176" fontId="56" fillId="44" borderId="10" xfId="0" applyNumberFormat="1" applyFont="1" applyFill="1" applyBorder="1" applyAlignment="1">
      <alignment shrinkToFit="1"/>
    </xf>
    <xf numFmtId="176" fontId="56" fillId="45" borderId="10" xfId="0" applyNumberFormat="1" applyFont="1" applyFill="1" applyBorder="1" applyAlignment="1">
      <alignment shrinkToFit="1"/>
    </xf>
    <xf numFmtId="176" fontId="56" fillId="34" borderId="10" xfId="0" applyNumberFormat="1" applyFont="1" applyFill="1" applyBorder="1" applyAlignment="1">
      <alignment shrinkToFit="1"/>
    </xf>
    <xf numFmtId="0" fontId="57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60" fillId="53" borderId="10" xfId="0" applyFont="1" applyFill="1" applyBorder="1" applyAlignment="1">
      <alignment horizontal="left" vertical="center" wrapText="1"/>
    </xf>
    <xf numFmtId="0" fontId="62" fillId="52" borderId="10" xfId="0" applyFont="1" applyFill="1" applyBorder="1" applyAlignment="1">
      <alignment horizontal="left" vertical="center" wrapText="1"/>
    </xf>
    <xf numFmtId="0" fontId="63" fillId="49" borderId="10" xfId="0" applyFont="1" applyFill="1" applyBorder="1" applyAlignment="1">
      <alignment vertical="center" wrapText="1"/>
    </xf>
    <xf numFmtId="0" fontId="62" fillId="37" borderId="10" xfId="0" applyFont="1" applyFill="1" applyBorder="1" applyAlignment="1">
      <alignment horizontal="left" vertical="center" wrapText="1"/>
    </xf>
    <xf numFmtId="0" fontId="62" fillId="46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shrinkToFit="1"/>
    </xf>
    <xf numFmtId="0" fontId="35" fillId="33" borderId="10" xfId="0" quotePrefix="1" applyFont="1" applyFill="1" applyBorder="1" applyAlignment="1">
      <alignment shrinkToFit="1"/>
    </xf>
    <xf numFmtId="0" fontId="35" fillId="55" borderId="10" xfId="0" applyFont="1" applyFill="1" applyBorder="1" applyAlignment="1">
      <alignment shrinkToFit="1"/>
    </xf>
    <xf numFmtId="0" fontId="65" fillId="55" borderId="10" xfId="0" applyFont="1" applyFill="1" applyBorder="1" applyAlignment="1">
      <alignment horizontal="left" vertical="top" wrapText="1"/>
    </xf>
    <xf numFmtId="0" fontId="67" fillId="55" borderId="10" xfId="0" applyFont="1" applyFill="1" applyBorder="1" applyAlignment="1">
      <alignment horizontal="left" vertical="top" wrapText="1"/>
    </xf>
    <xf numFmtId="0" fontId="37" fillId="55" borderId="10" xfId="0" applyFont="1" applyFill="1" applyBorder="1" applyAlignment="1">
      <alignment shrinkToFit="1"/>
    </xf>
    <xf numFmtId="0" fontId="68" fillId="55" borderId="10" xfId="0" applyFont="1" applyFill="1" applyBorder="1" applyAlignment="1">
      <alignment horizontal="left" vertical="top" wrapText="1"/>
    </xf>
    <xf numFmtId="0" fontId="70" fillId="55" borderId="10" xfId="0" applyFont="1" applyFill="1" applyBorder="1" applyAlignment="1">
      <alignment shrinkToFit="1"/>
    </xf>
    <xf numFmtId="176" fontId="0" fillId="0" borderId="0" xfId="0" applyNumberFormat="1"/>
    <xf numFmtId="1" fontId="0" fillId="0" borderId="0" xfId="0" applyNumberFormat="1"/>
    <xf numFmtId="0" fontId="71" fillId="0" borderId="0" xfId="0" applyFont="1"/>
    <xf numFmtId="176" fontId="71" fillId="0" borderId="0" xfId="0" applyNumberFormat="1" applyFont="1"/>
    <xf numFmtId="1" fontId="71" fillId="0" borderId="0" xfId="0" applyNumberFormat="1" applyFont="1"/>
    <xf numFmtId="0" fontId="0" fillId="0" borderId="20" xfId="0" quotePrefix="1" applyBorder="1"/>
    <xf numFmtId="176" fontId="0" fillId="0" borderId="20" xfId="0" applyNumberFormat="1" applyBorder="1"/>
    <xf numFmtId="1" fontId="0" fillId="0" borderId="20" xfId="0" applyNumberFormat="1" applyBorder="1"/>
    <xf numFmtId="0" fontId="0" fillId="0" borderId="26" xfId="0" quotePrefix="1" applyBorder="1"/>
    <xf numFmtId="176" fontId="0" fillId="0" borderId="26" xfId="0" applyNumberFormat="1" applyBorder="1"/>
    <xf numFmtId="1" fontId="0" fillId="0" borderId="26" xfId="0" applyNumberFormat="1" applyBorder="1"/>
    <xf numFmtId="0" fontId="0" fillId="0" borderId="28" xfId="0" quotePrefix="1" applyBorder="1"/>
    <xf numFmtId="176" fontId="0" fillId="0" borderId="28" xfId="0" applyNumberFormat="1" applyBorder="1"/>
    <xf numFmtId="1" fontId="0" fillId="0" borderId="28" xfId="0" applyNumberFormat="1" applyBorder="1"/>
    <xf numFmtId="1" fontId="0" fillId="55" borderId="20" xfId="0" applyNumberFormat="1" applyFill="1" applyBorder="1"/>
    <xf numFmtId="1" fontId="0" fillId="55" borderId="26" xfId="0" applyNumberFormat="1" applyFill="1" applyBorder="1"/>
    <xf numFmtId="1" fontId="0" fillId="55" borderId="28" xfId="0" applyNumberFormat="1" applyFill="1" applyBorder="1"/>
    <xf numFmtId="1" fontId="0" fillId="39" borderId="20" xfId="0" applyNumberFormat="1" applyFill="1" applyBorder="1"/>
    <xf numFmtId="1" fontId="0" fillId="39" borderId="26" xfId="0" applyNumberFormat="1" applyFill="1" applyBorder="1"/>
    <xf numFmtId="1" fontId="0" fillId="39" borderId="28" xfId="0" applyNumberFormat="1" applyFill="1" applyBorder="1"/>
    <xf numFmtId="0" fontId="72" fillId="0" borderId="0" xfId="0" applyFont="1"/>
    <xf numFmtId="0" fontId="72" fillId="0" borderId="34" xfId="0" applyFont="1" applyBorder="1"/>
    <xf numFmtId="0" fontId="0" fillId="0" borderId="34" xfId="0" applyBorder="1" applyAlignment="1">
      <alignment shrinkToFit="1"/>
    </xf>
    <xf numFmtId="0" fontId="33" fillId="0" borderId="34" xfId="0" applyFont="1" applyBorder="1"/>
    <xf numFmtId="0" fontId="0" fillId="0" borderId="34" xfId="0" applyBorder="1" applyAlignment="1">
      <alignment horizontal="center" shrinkToFit="1"/>
    </xf>
    <xf numFmtId="0" fontId="0" fillId="0" borderId="34" xfId="0" applyBorder="1" applyAlignment="1">
      <alignment horizontal="center"/>
    </xf>
    <xf numFmtId="0" fontId="0" fillId="35" borderId="34" xfId="0" applyFill="1" applyBorder="1" applyAlignment="1">
      <alignment horizontal="center"/>
    </xf>
    <xf numFmtId="0" fontId="72" fillId="0" borderId="36" xfId="0" applyFont="1" applyBorder="1"/>
    <xf numFmtId="0" fontId="0" fillId="0" borderId="36" xfId="0" applyBorder="1" applyAlignment="1">
      <alignment shrinkToFit="1"/>
    </xf>
    <xf numFmtId="0" fontId="33" fillId="0" borderId="36" xfId="0" applyFont="1" applyBorder="1"/>
    <xf numFmtId="0" fontId="0" fillId="0" borderId="36" xfId="0" applyBorder="1" applyAlignment="1">
      <alignment horizontal="center" shrinkToFit="1"/>
    </xf>
    <xf numFmtId="0" fontId="0" fillId="0" borderId="36" xfId="0" applyBorder="1" applyAlignment="1">
      <alignment horizontal="center"/>
    </xf>
    <xf numFmtId="0" fontId="0" fillId="35" borderId="36" xfId="0" applyFill="1" applyBorder="1" applyAlignment="1">
      <alignment horizontal="center"/>
    </xf>
    <xf numFmtId="0" fontId="72" fillId="36" borderId="35" xfId="0" applyFont="1" applyFill="1" applyBorder="1" applyAlignment="1">
      <alignment vertical="center" wrapText="1"/>
    </xf>
    <xf numFmtId="0" fontId="0" fillId="36" borderId="35" xfId="0" applyFill="1" applyBorder="1" applyAlignment="1">
      <alignment vertical="center" shrinkToFit="1"/>
    </xf>
    <xf numFmtId="0" fontId="33" fillId="36" borderId="35" xfId="0" applyFont="1" applyFill="1" applyBorder="1" applyAlignment="1">
      <alignment vertical="center" wrapText="1"/>
    </xf>
    <xf numFmtId="0" fontId="0" fillId="36" borderId="35" xfId="0" applyFill="1" applyBorder="1" applyAlignment="1">
      <alignment horizontal="center" vertical="top" wrapText="1" shrinkToFit="1"/>
    </xf>
    <xf numFmtId="0" fontId="0" fillId="36" borderId="35" xfId="0" applyFill="1" applyBorder="1" applyAlignment="1">
      <alignment horizontal="center" vertical="top" wrapText="1"/>
    </xf>
    <xf numFmtId="0" fontId="0" fillId="36" borderId="35" xfId="0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shrinkToFit="1"/>
    </xf>
    <xf numFmtId="0" fontId="63" fillId="36" borderId="10" xfId="0" applyFont="1" applyFill="1" applyBorder="1" applyAlignment="1">
      <alignment vertical="center" wrapText="1" shrinkToFit="1"/>
    </xf>
    <xf numFmtId="0" fontId="0" fillId="0" borderId="36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0" xfId="0" applyAlignment="1">
      <alignment horizontal="left"/>
    </xf>
    <xf numFmtId="0" fontId="76" fillId="35" borderId="34" xfId="0" applyFont="1" applyFill="1" applyBorder="1" applyAlignment="1">
      <alignment horizontal="center"/>
    </xf>
    <xf numFmtId="0" fontId="77" fillId="35" borderId="34" xfId="0" applyFont="1" applyFill="1" applyBorder="1" applyAlignment="1">
      <alignment horizontal="center"/>
    </xf>
    <xf numFmtId="0" fontId="78" fillId="35" borderId="34" xfId="0" applyFont="1" applyFill="1" applyBorder="1" applyAlignment="1">
      <alignment horizontal="center"/>
    </xf>
    <xf numFmtId="0" fontId="33" fillId="0" borderId="0" xfId="0" applyFont="1"/>
    <xf numFmtId="0" fontId="35" fillId="35" borderId="10" xfId="0" applyFont="1" applyFill="1" applyBorder="1" applyAlignment="1">
      <alignment shrinkToFit="1"/>
    </xf>
    <xf numFmtId="0" fontId="78" fillId="0" borderId="34" xfId="0" applyFont="1" applyBorder="1" applyAlignment="1">
      <alignment horizontal="center"/>
    </xf>
    <xf numFmtId="0" fontId="76" fillId="0" borderId="34" xfId="0" applyFont="1" applyBorder="1" applyAlignment="1">
      <alignment horizontal="center"/>
    </xf>
    <xf numFmtId="0" fontId="77" fillId="0" borderId="34" xfId="0" applyFont="1" applyBorder="1" applyAlignment="1">
      <alignment horizontal="center"/>
    </xf>
    <xf numFmtId="0" fontId="77" fillId="0" borderId="35" xfId="0" applyFont="1" applyBorder="1" applyAlignment="1">
      <alignment horizontal="center" vertical="center" wrapText="1"/>
    </xf>
    <xf numFmtId="0" fontId="15" fillId="36" borderId="35" xfId="0" applyFont="1" applyFill="1" applyBorder="1" applyAlignment="1">
      <alignment horizontal="center" vertical="top" wrapText="1"/>
    </xf>
    <xf numFmtId="0" fontId="40" fillId="0" borderId="36" xfId="0" applyFont="1" applyBorder="1" applyAlignment="1">
      <alignment horizontal="center" shrinkToFit="1"/>
    </xf>
    <xf numFmtId="0" fontId="40" fillId="0" borderId="0" xfId="0" applyFont="1" applyAlignment="1">
      <alignment horizontal="center"/>
    </xf>
    <xf numFmtId="0" fontId="79" fillId="0" borderId="35" xfId="0" applyFont="1" applyBorder="1" applyAlignment="1">
      <alignment horizontal="center" vertical="center" wrapText="1"/>
    </xf>
    <xf numFmtId="0" fontId="79" fillId="0" borderId="36" xfId="0" applyFont="1" applyBorder="1"/>
    <xf numFmtId="0" fontId="79" fillId="0" borderId="36" xfId="0" applyFont="1" applyBorder="1" applyAlignment="1">
      <alignment horizontal="center"/>
    </xf>
    <xf numFmtId="0" fontId="79" fillId="0" borderId="34" xfId="0" applyFont="1" applyBorder="1"/>
    <xf numFmtId="0" fontId="79" fillId="0" borderId="34" xfId="0" applyFont="1" applyBorder="1" applyAlignment="1">
      <alignment horizontal="center"/>
    </xf>
    <xf numFmtId="0" fontId="79" fillId="0" borderId="0" xfId="0" applyFont="1"/>
    <xf numFmtId="0" fontId="79" fillId="0" borderId="0" xfId="0" applyFont="1" applyAlignment="1">
      <alignment horizontal="center"/>
    </xf>
    <xf numFmtId="0" fontId="81" fillId="0" borderId="35" xfId="0" applyFont="1" applyBorder="1" applyAlignment="1">
      <alignment horizontal="center" vertical="center" wrapText="1"/>
    </xf>
    <xf numFmtId="0" fontId="81" fillId="0" borderId="36" xfId="0" applyFont="1" applyBorder="1" applyAlignment="1">
      <alignment horizontal="center"/>
    </xf>
    <xf numFmtId="0" fontId="81" fillId="0" borderId="0" xfId="0" applyFont="1" applyAlignment="1">
      <alignment horizontal="center"/>
    </xf>
    <xf numFmtId="0" fontId="48" fillId="0" borderId="0" xfId="0" applyFont="1" applyAlignment="1">
      <alignment horizontal="center" vertical="distributed" shrinkToFit="1"/>
    </xf>
    <xf numFmtId="0" fontId="48" fillId="0" borderId="16" xfId="0" applyFont="1" applyBorder="1" applyAlignment="1">
      <alignment horizontal="center" vertical="distributed" shrinkToFi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47" borderId="10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47" fillId="0" borderId="16" xfId="0" applyFont="1" applyBorder="1" applyAlignment="1">
      <alignment horizontal="center" vertical="distributed" wrapText="1" shrinkToFit="1"/>
    </xf>
    <xf numFmtId="0" fontId="48" fillId="0" borderId="0" xfId="0" applyFont="1" applyAlignment="1">
      <alignment horizontal="center" vertical="distributed" shrinkToFit="1"/>
    </xf>
    <xf numFmtId="0" fontId="47" fillId="0" borderId="16" xfId="0" applyFont="1" applyBorder="1" applyAlignment="1">
      <alignment horizontal="center" vertical="distributed" shrinkToFit="1"/>
    </xf>
    <xf numFmtId="0" fontId="44" fillId="0" borderId="12" xfId="0" applyFont="1" applyBorder="1" applyAlignment="1">
      <alignment horizontal="center" wrapText="1"/>
    </xf>
    <xf numFmtId="0" fontId="48" fillId="0" borderId="16" xfId="0" applyFont="1" applyBorder="1" applyAlignment="1">
      <alignment horizontal="center" vertical="distributed" shrinkToFit="1"/>
    </xf>
    <xf numFmtId="0" fontId="49" fillId="0" borderId="16" xfId="0" applyFont="1" applyBorder="1" applyAlignment="1">
      <alignment horizontal="center" vertical="distributed" shrinkToFit="1"/>
    </xf>
    <xf numFmtId="0" fontId="49" fillId="0" borderId="22" xfId="0" applyFont="1" applyBorder="1" applyAlignment="1">
      <alignment horizontal="center" vertical="distributed" shrinkToFit="1"/>
    </xf>
    <xf numFmtId="0" fontId="50" fillId="0" borderId="16" xfId="0" applyFont="1" applyBorder="1" applyAlignment="1">
      <alignment horizontal="center" vertical="distributed"/>
    </xf>
    <xf numFmtId="0" fontId="51" fillId="0" borderId="16" xfId="0" applyFont="1" applyBorder="1" applyAlignment="1">
      <alignment horizontal="center" vertical="distributed"/>
    </xf>
    <xf numFmtId="0" fontId="50" fillId="0" borderId="16" xfId="0" applyFont="1" applyBorder="1" applyAlignment="1">
      <alignment horizontal="center" vertical="distributed" shrinkToFit="1"/>
    </xf>
    <xf numFmtId="0" fontId="51" fillId="0" borderId="16" xfId="0" applyFont="1" applyBorder="1" applyAlignment="1">
      <alignment horizontal="center" vertical="distributed" shrinkToFit="1"/>
    </xf>
    <xf numFmtId="0" fontId="80" fillId="0" borderId="35" xfId="0" applyFont="1" applyFill="1" applyBorder="1" applyAlignment="1">
      <alignment horizontal="center" vertical="center" wrapText="1"/>
    </xf>
    <xf numFmtId="0" fontId="80" fillId="0" borderId="0" xfId="0" applyFont="1" applyFill="1"/>
    <xf numFmtId="0" fontId="82" fillId="0" borderId="0" xfId="0" applyFont="1" applyAlignment="1"/>
    <xf numFmtId="0" fontId="83" fillId="0" borderId="35" xfId="0" applyFont="1" applyBorder="1" applyAlignment="1">
      <alignment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1" builtinId="5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colors>
    <mruColors>
      <color rgb="FFFFFFCC"/>
      <color rgb="FFCCFFCC"/>
      <color rgb="FFFF0000"/>
      <color rgb="FFFF99CC"/>
      <color rgb="FF009900"/>
      <color rgb="FF777777"/>
      <color rgb="FF008000"/>
      <color rgb="FFFF6600"/>
      <color rgb="FFFF0066"/>
      <color rgb="FFE2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238517</xdr:colOff>
      <xdr:row>0</xdr:row>
      <xdr:rowOff>1077840</xdr:rowOff>
    </xdr:from>
    <xdr:to>
      <xdr:col>29</xdr:col>
      <xdr:colOff>255797</xdr:colOff>
      <xdr:row>0</xdr:row>
      <xdr:rowOff>1089360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インク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14:cNvPr>
            <xdr14:cNvContentPartPr/>
          </xdr14:nvContentPartPr>
          <xdr14:nvPr macro=""/>
          <xdr14:xfrm>
            <a:off x="11369160" y="1077840"/>
            <a:ext cx="17280" cy="11520"/>
          </xdr14:xfrm>
        </xdr:contentPart>
      </mc:Choice>
      <mc:Fallback xmlns="">
        <xdr:pic>
          <xdr:nvPicPr>
            <xdr:cNvPr id="3" name="インク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366640" y="1075680"/>
              <a:ext cx="21240" cy="158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07-21T08:18:27.249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5497FF43-AB0A-46BC-87D5-FF9368B699E3}" emma:medium="tactile" emma:mode="ink">
          <msink:context xmlns:msink="http://schemas.microsoft.com/ink/2010/main" type="writingRegion" rotatedBoundingBox="31581,2994 31628,2994 31628,3025 31581,3025"/>
        </emma:interpretation>
      </emma:emma>
    </inkml:annotationXML>
    <inkml:traceGroup>
      <inkml:annotationXML>
        <emma:emma xmlns:emma="http://www.w3.org/2003/04/emma" version="1.0">
          <emma:interpretation id="{5ADF4D5B-04D9-476A-AA1B-AAC950C69CD2}" emma:medium="tactile" emma:mode="ink">
            <msink:context xmlns:msink="http://schemas.microsoft.com/ink/2010/main" type="paragraph" rotatedBoundingBox="31581,2994 31628,2994 31628,3025 31581,3025" alignmentLevel="1"/>
          </emma:interpretation>
        </emma:emma>
      </inkml:annotationXML>
      <inkml:traceGroup>
        <inkml:annotationXML>
          <emma:emma xmlns:emma="http://www.w3.org/2003/04/emma" version="1.0">
            <emma:interpretation id="{F22B3153-8CDF-411B-8E3E-559C034C4B5D}" emma:medium="tactile" emma:mode="ink">
              <msink:context xmlns:msink="http://schemas.microsoft.com/ink/2010/main" type="line" rotatedBoundingBox="31581,2994 31628,2994 31628,3025 31581,3025"/>
            </emma:interpretation>
          </emma:emma>
        </inkml:annotationXML>
        <inkml:traceGroup>
          <inkml:annotationXML>
            <emma:emma xmlns:emma="http://www.w3.org/2003/04/emma" version="1.0">
              <emma:interpretation id="{E64F09B2-27E8-4626-B4B7-0B3718FEACA8}" emma:medium="tactile" emma:mode="ink">
                <msink:context xmlns:msink="http://schemas.microsoft.com/ink/2010/main" type="inkWord" rotatedBoundingBox="31581,2994 31628,2994 31628,3025 31581,3025"/>
              </emma:interpretation>
              <emma:one-of disjunction-type="recognition" id="oneOf0">
                <emma:interpretation id="interp0" emma:lang="ja-JP" emma:confidence="0">
                  <emma:literal>/</emma:literal>
                </emma:interpretation>
                <emma:interpretation id="interp1" emma:lang="ja-JP" emma:confidence="0">
                  <emma:literal>一</emma:literal>
                </emma:interpretation>
                <emma:interpretation id="interp2" emma:lang="ja-JP" emma:confidence="0">
                  <emma:literal>入</emma:literal>
                </emma:interpretation>
                <emma:interpretation id="interp3" emma:lang="ja-JP" emma:confidence="0">
                  <emma:literal>r</emma:literal>
                </emma:interpretation>
                <emma:interpretation id="interp4" emma:lang="ja-JP" emma:confidence="0">
                  <emma:literal>d</emma:literal>
                </emma:interpretation>
              </emma:one-of>
            </emma:emma>
          </inkml:annotationXML>
          <inkml:trace contextRef="#ctx0" brushRef="#br0">31605 3026 3712,'-15'-4'1664,"11"4"-1312,0 0-448,4 0 288,0 0-160,4-4-32,0-4 32,3 6-32,1-1 0,2 0-1088,-2-4 864,-2 7-2880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O76"/>
  <sheetViews>
    <sheetView zoomScale="115" zoomScaleNormal="115" workbookViewId="0"/>
  </sheetViews>
  <sheetFormatPr defaultRowHeight="13.5"/>
  <cols>
    <col min="1" max="1" width="6.375" style="202" customWidth="1"/>
    <col min="2" max="3" width="5.5" style="72" customWidth="1"/>
    <col min="4" max="4" width="8.5" customWidth="1"/>
    <col min="5" max="5" width="9.125" style="126"/>
    <col min="6" max="6" width="9.125" style="1"/>
    <col min="7" max="7" width="10.125" style="1" customWidth="1"/>
    <col min="8" max="8" width="5.875" style="1" customWidth="1"/>
    <col min="9" max="9" width="5.875" style="237" customWidth="1"/>
    <col min="10" max="10" width="17.375" style="1" customWidth="1"/>
    <col min="11" max="11" width="11.5" style="1" customWidth="1"/>
    <col min="12" max="12" width="9.375" style="1" customWidth="1"/>
    <col min="13" max="14" width="9.125" style="1"/>
    <col min="15" max="15" width="47" style="225" customWidth="1"/>
  </cols>
  <sheetData>
    <row r="1" spans="1:15" s="153" customFormat="1" ht="54.4" customHeight="1" thickBot="1">
      <c r="A1" s="215" t="s">
        <v>0</v>
      </c>
      <c r="B1" s="216"/>
      <c r="C1" s="216"/>
      <c r="D1" s="217" t="s">
        <v>1</v>
      </c>
      <c r="E1" s="218" t="s">
        <v>2</v>
      </c>
      <c r="F1" s="219" t="s">
        <v>3</v>
      </c>
      <c r="G1" s="219" t="s">
        <v>4</v>
      </c>
      <c r="H1" s="219" t="s">
        <v>5</v>
      </c>
      <c r="I1" s="235" t="s">
        <v>6</v>
      </c>
      <c r="J1" s="220" t="s">
        <v>7</v>
      </c>
      <c r="K1" s="220" t="s">
        <v>8</v>
      </c>
      <c r="L1" s="220" t="s">
        <v>9</v>
      </c>
      <c r="M1" s="219" t="s">
        <v>10</v>
      </c>
      <c r="N1" s="219" t="s">
        <v>11</v>
      </c>
      <c r="O1" s="220" t="s">
        <v>12</v>
      </c>
    </row>
    <row r="2" spans="1:15" ht="17.850000000000001" customHeight="1" thickTop="1">
      <c r="A2" s="209">
        <v>1</v>
      </c>
      <c r="B2" s="210">
        <v>1250</v>
      </c>
      <c r="C2" s="210">
        <v>1500</v>
      </c>
      <c r="D2" s="211">
        <v>1375</v>
      </c>
      <c r="E2" s="212" t="s">
        <v>13</v>
      </c>
      <c r="F2" s="213" t="s">
        <v>14</v>
      </c>
      <c r="G2" s="213">
        <v>1355</v>
      </c>
      <c r="H2" s="212">
        <f>G2-D2</f>
        <v>-20</v>
      </c>
      <c r="I2" s="236" t="s">
        <v>15</v>
      </c>
      <c r="J2" s="213" t="s">
        <v>16</v>
      </c>
      <c r="K2" s="214" t="s">
        <v>17</v>
      </c>
      <c r="L2" s="213">
        <v>1</v>
      </c>
      <c r="M2" s="213">
        <v>1</v>
      </c>
      <c r="N2" s="213">
        <v>4</v>
      </c>
      <c r="O2" s="223" t="s">
        <v>18</v>
      </c>
    </row>
    <row r="3" spans="1:15" ht="17.850000000000001" customHeight="1">
      <c r="A3" s="203">
        <v>2</v>
      </c>
      <c r="B3" s="204">
        <v>1500</v>
      </c>
      <c r="C3" s="204">
        <v>1750</v>
      </c>
      <c r="D3" s="205">
        <v>1625</v>
      </c>
      <c r="E3" s="206" t="s">
        <v>19</v>
      </c>
      <c r="F3" s="207" t="s">
        <v>14</v>
      </c>
      <c r="G3" s="207">
        <v>1667</v>
      </c>
      <c r="H3" s="212">
        <f t="shared" ref="H3:H66" si="0">G3-D3</f>
        <v>42</v>
      </c>
      <c r="I3" s="236" t="s">
        <v>20</v>
      </c>
      <c r="J3" s="207" t="s">
        <v>21</v>
      </c>
      <c r="K3" s="208" t="s">
        <v>22</v>
      </c>
      <c r="L3" s="207">
        <v>3</v>
      </c>
      <c r="M3" s="207" t="s">
        <v>23</v>
      </c>
      <c r="N3" s="207" t="s">
        <v>24</v>
      </c>
      <c r="O3" s="224"/>
    </row>
    <row r="4" spans="1:15" ht="17.850000000000001" customHeight="1">
      <c r="A4" s="203">
        <v>3</v>
      </c>
      <c r="B4" s="204">
        <v>1750</v>
      </c>
      <c r="C4" s="204">
        <v>2000</v>
      </c>
      <c r="D4" s="205">
        <v>1875</v>
      </c>
      <c r="E4" s="206" t="s">
        <v>19</v>
      </c>
      <c r="F4" s="207" t="s">
        <v>25</v>
      </c>
      <c r="G4" s="207">
        <v>1937</v>
      </c>
      <c r="H4" s="212">
        <f t="shared" si="0"/>
        <v>62</v>
      </c>
      <c r="I4" s="236" t="s">
        <v>20</v>
      </c>
      <c r="J4" s="207" t="s">
        <v>26</v>
      </c>
      <c r="K4" s="228" t="s">
        <v>27</v>
      </c>
      <c r="L4" s="231">
        <v>1</v>
      </c>
      <c r="M4" s="207" t="s">
        <v>28</v>
      </c>
      <c r="N4" s="207" t="s">
        <v>29</v>
      </c>
      <c r="O4" s="224"/>
    </row>
    <row r="5" spans="1:15" ht="17.850000000000001" customHeight="1">
      <c r="A5" s="203">
        <v>4</v>
      </c>
      <c r="B5" s="204">
        <v>2000</v>
      </c>
      <c r="C5" s="204">
        <v>2250</v>
      </c>
      <c r="D5" s="205">
        <v>2125</v>
      </c>
      <c r="E5" s="206" t="s">
        <v>30</v>
      </c>
      <c r="F5" s="206" t="s">
        <v>30</v>
      </c>
      <c r="G5" s="207">
        <v>2168</v>
      </c>
      <c r="H5" s="212">
        <f t="shared" si="0"/>
        <v>43</v>
      </c>
      <c r="I5" s="236" t="s">
        <v>20</v>
      </c>
      <c r="J5" s="207" t="s">
        <v>31</v>
      </c>
      <c r="K5" s="228" t="s">
        <v>32</v>
      </c>
      <c r="L5" s="231">
        <v>2</v>
      </c>
      <c r="M5" s="207"/>
      <c r="N5" s="207"/>
      <c r="O5" s="224"/>
    </row>
    <row r="6" spans="1:15" ht="17.850000000000001" customHeight="1">
      <c r="A6" s="203">
        <v>5</v>
      </c>
      <c r="B6" s="204">
        <v>2250</v>
      </c>
      <c r="C6" s="204">
        <v>2500</v>
      </c>
      <c r="D6" s="205">
        <v>2375</v>
      </c>
      <c r="E6" s="206" t="s">
        <v>19</v>
      </c>
      <c r="F6" s="207" t="s">
        <v>25</v>
      </c>
      <c r="G6" s="207">
        <v>2423</v>
      </c>
      <c r="H6" s="212">
        <f t="shared" si="0"/>
        <v>48</v>
      </c>
      <c r="I6" s="236" t="s">
        <v>20</v>
      </c>
      <c r="J6" s="207" t="s">
        <v>33</v>
      </c>
      <c r="K6" s="228" t="s">
        <v>34</v>
      </c>
      <c r="L6" s="231">
        <v>1</v>
      </c>
      <c r="M6" s="207" t="s">
        <v>28</v>
      </c>
      <c r="N6" s="207" t="s">
        <v>35</v>
      </c>
      <c r="O6" s="224"/>
    </row>
    <row r="7" spans="1:15" ht="17.850000000000001" customHeight="1">
      <c r="A7" s="203">
        <v>6</v>
      </c>
      <c r="B7" s="204">
        <v>2500</v>
      </c>
      <c r="C7" s="204">
        <v>2750</v>
      </c>
      <c r="D7" s="205">
        <v>2625</v>
      </c>
      <c r="E7" s="206" t="s">
        <v>19</v>
      </c>
      <c r="F7" s="207" t="s">
        <v>25</v>
      </c>
      <c r="G7" s="207">
        <v>2629</v>
      </c>
      <c r="H7" s="212">
        <f t="shared" si="0"/>
        <v>4</v>
      </c>
      <c r="I7" s="236" t="s">
        <v>20</v>
      </c>
      <c r="J7" s="207" t="s">
        <v>36</v>
      </c>
      <c r="K7" s="228" t="s">
        <v>37</v>
      </c>
      <c r="L7" s="231">
        <v>2</v>
      </c>
      <c r="M7" s="207" t="s">
        <v>38</v>
      </c>
      <c r="N7" s="207" t="s">
        <v>39</v>
      </c>
      <c r="O7" s="224" t="s">
        <v>40</v>
      </c>
    </row>
    <row r="8" spans="1:15" ht="17.850000000000001" customHeight="1">
      <c r="A8" s="203">
        <v>7</v>
      </c>
      <c r="B8" s="204">
        <v>2750</v>
      </c>
      <c r="C8" s="204">
        <v>3000</v>
      </c>
      <c r="D8" s="205">
        <v>2875</v>
      </c>
      <c r="E8" s="206" t="s">
        <v>19</v>
      </c>
      <c r="F8" s="207" t="s">
        <v>25</v>
      </c>
      <c r="G8" s="207">
        <v>2880</v>
      </c>
      <c r="H8" s="212">
        <f t="shared" si="0"/>
        <v>5</v>
      </c>
      <c r="I8" s="236" t="s">
        <v>20</v>
      </c>
      <c r="J8" s="207" t="s">
        <v>41</v>
      </c>
      <c r="K8" s="228" t="s">
        <v>42</v>
      </c>
      <c r="L8" s="231">
        <v>4</v>
      </c>
      <c r="M8" s="207" t="s">
        <v>28</v>
      </c>
      <c r="N8" s="207" t="s">
        <v>39</v>
      </c>
      <c r="O8" s="224"/>
    </row>
    <row r="9" spans="1:15" ht="17.850000000000001" customHeight="1">
      <c r="A9" s="203">
        <v>8</v>
      </c>
      <c r="B9" s="204">
        <v>3000</v>
      </c>
      <c r="C9" s="204">
        <v>3250</v>
      </c>
      <c r="D9" s="205">
        <v>3125</v>
      </c>
      <c r="E9" s="206" t="s">
        <v>19</v>
      </c>
      <c r="F9" s="207" t="s">
        <v>25</v>
      </c>
      <c r="G9" s="207">
        <v>3024</v>
      </c>
      <c r="H9" s="212">
        <f t="shared" si="0"/>
        <v>-101</v>
      </c>
      <c r="I9" s="236" t="s">
        <v>20</v>
      </c>
      <c r="J9" s="207" t="s">
        <v>43</v>
      </c>
      <c r="K9" s="228" t="s">
        <v>44</v>
      </c>
      <c r="L9" s="231">
        <v>3</v>
      </c>
      <c r="M9" s="207" t="s">
        <v>38</v>
      </c>
      <c r="N9" s="207" t="s">
        <v>35</v>
      </c>
      <c r="O9" s="224"/>
    </row>
    <row r="10" spans="1:15" ht="17.850000000000001" customHeight="1">
      <c r="A10" s="203">
        <v>9</v>
      </c>
      <c r="B10" s="204">
        <v>3250</v>
      </c>
      <c r="C10" s="204">
        <v>3500</v>
      </c>
      <c r="D10" s="205">
        <v>3375</v>
      </c>
      <c r="E10" s="206" t="s">
        <v>45</v>
      </c>
      <c r="F10" s="207" t="s">
        <v>25</v>
      </c>
      <c r="G10" s="207">
        <v>3363</v>
      </c>
      <c r="H10" s="212">
        <f t="shared" si="0"/>
        <v>-12</v>
      </c>
      <c r="I10" s="236" t="s">
        <v>20</v>
      </c>
      <c r="J10" s="207" t="s">
        <v>46</v>
      </c>
      <c r="K10" s="228" t="s">
        <v>47</v>
      </c>
      <c r="L10" s="231">
        <v>-2</v>
      </c>
      <c r="M10" s="207">
        <v>3</v>
      </c>
      <c r="N10" s="207">
        <v>3</v>
      </c>
      <c r="O10" s="224"/>
    </row>
    <row r="11" spans="1:15" ht="17.850000000000001" customHeight="1">
      <c r="A11" s="203">
        <v>10</v>
      </c>
      <c r="B11" s="204">
        <v>3500</v>
      </c>
      <c r="C11" s="204">
        <v>3750</v>
      </c>
      <c r="D11" s="205">
        <v>3625</v>
      </c>
      <c r="E11" s="206" t="s">
        <v>45</v>
      </c>
      <c r="F11" s="207" t="s">
        <v>25</v>
      </c>
      <c r="G11" s="207">
        <v>3740</v>
      </c>
      <c r="H11" s="212">
        <f t="shared" si="0"/>
        <v>115</v>
      </c>
      <c r="I11" s="236" t="s">
        <v>20</v>
      </c>
      <c r="J11" s="207" t="s">
        <v>48</v>
      </c>
      <c r="K11" s="228" t="s">
        <v>49</v>
      </c>
      <c r="L11" s="231">
        <v>2</v>
      </c>
      <c r="M11" s="207" t="s">
        <v>50</v>
      </c>
      <c r="N11" s="207" t="s">
        <v>29</v>
      </c>
      <c r="O11" s="224" t="s">
        <v>51</v>
      </c>
    </row>
    <row r="12" spans="1:15" ht="17.850000000000001" customHeight="1">
      <c r="A12" s="203">
        <v>11</v>
      </c>
      <c r="B12" s="204">
        <v>3750</v>
      </c>
      <c r="C12" s="204">
        <v>4000</v>
      </c>
      <c r="D12" s="205">
        <v>3875</v>
      </c>
      <c r="E12" s="206" t="s">
        <v>45</v>
      </c>
      <c r="F12" s="207" t="s">
        <v>25</v>
      </c>
      <c r="G12" s="207">
        <v>3972</v>
      </c>
      <c r="H12" s="212">
        <f t="shared" si="0"/>
        <v>97</v>
      </c>
      <c r="I12" s="236" t="s">
        <v>20</v>
      </c>
      <c r="J12" s="207" t="s">
        <v>52</v>
      </c>
      <c r="K12" s="228" t="s">
        <v>53</v>
      </c>
      <c r="L12" s="231">
        <v>1</v>
      </c>
      <c r="M12" s="207" t="s">
        <v>54</v>
      </c>
      <c r="N12" s="207" t="s">
        <v>35</v>
      </c>
      <c r="O12" s="224" t="s">
        <v>55</v>
      </c>
    </row>
    <row r="13" spans="1:15" ht="17.850000000000001" customHeight="1">
      <c r="A13" s="203">
        <v>12</v>
      </c>
      <c r="B13" s="204">
        <v>4000</v>
      </c>
      <c r="C13" s="204">
        <v>4250</v>
      </c>
      <c r="D13" s="205">
        <v>4125</v>
      </c>
      <c r="E13" s="206" t="s">
        <v>45</v>
      </c>
      <c r="F13" s="207" t="s">
        <v>56</v>
      </c>
      <c r="G13" s="207">
        <v>4181</v>
      </c>
      <c r="H13" s="212">
        <f t="shared" si="0"/>
        <v>56</v>
      </c>
      <c r="I13" s="236" t="s">
        <v>57</v>
      </c>
      <c r="J13" s="207" t="s">
        <v>58</v>
      </c>
      <c r="K13" s="228" t="s">
        <v>59</v>
      </c>
      <c r="L13" s="231">
        <v>1</v>
      </c>
      <c r="M13" s="207" t="s">
        <v>60</v>
      </c>
      <c r="N13" s="207" t="s">
        <v>28</v>
      </c>
      <c r="O13" s="224"/>
    </row>
    <row r="14" spans="1:15" ht="17.850000000000001" customHeight="1">
      <c r="A14" s="203">
        <v>13</v>
      </c>
      <c r="B14" s="204">
        <v>4250</v>
      </c>
      <c r="C14" s="204">
        <v>4500</v>
      </c>
      <c r="D14" s="205">
        <v>4375</v>
      </c>
      <c r="E14" s="206" t="s">
        <v>45</v>
      </c>
      <c r="F14" s="207" t="s">
        <v>56</v>
      </c>
      <c r="G14" s="207">
        <v>4357</v>
      </c>
      <c r="H14" s="212">
        <f t="shared" si="0"/>
        <v>-18</v>
      </c>
      <c r="I14" s="236" t="s">
        <v>57</v>
      </c>
      <c r="J14" s="207" t="s">
        <v>61</v>
      </c>
      <c r="K14" s="228" t="s">
        <v>62</v>
      </c>
      <c r="L14" s="231">
        <v>2</v>
      </c>
      <c r="M14" s="207">
        <v>3</v>
      </c>
      <c r="N14" s="207">
        <v>2</v>
      </c>
      <c r="O14" s="224"/>
    </row>
    <row r="15" spans="1:15" ht="17.850000000000001" customHeight="1">
      <c r="A15" s="203">
        <v>14</v>
      </c>
      <c r="B15" s="204">
        <v>4500</v>
      </c>
      <c r="C15" s="204">
        <v>4750</v>
      </c>
      <c r="D15" s="205">
        <v>4625</v>
      </c>
      <c r="E15" s="206" t="s">
        <v>30</v>
      </c>
      <c r="F15" s="207" t="s">
        <v>30</v>
      </c>
      <c r="G15" s="207">
        <v>4647</v>
      </c>
      <c r="H15" s="212">
        <f t="shared" si="0"/>
        <v>22</v>
      </c>
      <c r="I15" s="236" t="s">
        <v>57</v>
      </c>
      <c r="J15" s="207" t="s">
        <v>63</v>
      </c>
      <c r="K15" s="228" t="s">
        <v>64</v>
      </c>
      <c r="L15" s="231">
        <v>1</v>
      </c>
      <c r="M15" s="207"/>
      <c r="N15" s="207"/>
      <c r="O15" s="224"/>
    </row>
    <row r="16" spans="1:15" ht="17.850000000000001" customHeight="1">
      <c r="A16" s="203">
        <v>15</v>
      </c>
      <c r="B16" s="204">
        <v>4750</v>
      </c>
      <c r="C16" s="204">
        <v>5000</v>
      </c>
      <c r="D16" s="205">
        <v>4875</v>
      </c>
      <c r="E16" s="206" t="s">
        <v>45</v>
      </c>
      <c r="F16" s="207" t="s">
        <v>56</v>
      </c>
      <c r="G16" s="207">
        <v>4925</v>
      </c>
      <c r="H16" s="212">
        <f t="shared" si="0"/>
        <v>50</v>
      </c>
      <c r="I16" s="236" t="s">
        <v>57</v>
      </c>
      <c r="J16" s="207" t="s">
        <v>65</v>
      </c>
      <c r="K16" s="228" t="s">
        <v>66</v>
      </c>
      <c r="L16" s="231">
        <v>1</v>
      </c>
      <c r="M16" s="207" t="s">
        <v>54</v>
      </c>
      <c r="N16" s="207" t="s">
        <v>67</v>
      </c>
      <c r="O16" s="224" t="s">
        <v>68</v>
      </c>
    </row>
    <row r="17" spans="1:15" ht="17.850000000000001" customHeight="1">
      <c r="A17" s="203">
        <v>16</v>
      </c>
      <c r="B17" s="204">
        <v>5000</v>
      </c>
      <c r="C17" s="204">
        <v>5250</v>
      </c>
      <c r="D17" s="205">
        <v>5125</v>
      </c>
      <c r="E17" s="206" t="s">
        <v>45</v>
      </c>
      <c r="F17" s="207" t="s">
        <v>56</v>
      </c>
      <c r="G17" s="207">
        <v>5216</v>
      </c>
      <c r="H17" s="212">
        <f t="shared" si="0"/>
        <v>91</v>
      </c>
      <c r="I17" s="236" t="s">
        <v>57</v>
      </c>
      <c r="J17" s="207" t="s">
        <v>69</v>
      </c>
      <c r="K17" s="208" t="s">
        <v>70</v>
      </c>
      <c r="L17" s="207">
        <v>3</v>
      </c>
      <c r="M17" s="207" t="s">
        <v>54</v>
      </c>
      <c r="N17" s="207" t="s">
        <v>54</v>
      </c>
      <c r="O17" s="224" t="s">
        <v>71</v>
      </c>
    </row>
    <row r="18" spans="1:15" ht="17.850000000000001" customHeight="1">
      <c r="A18" s="203">
        <v>17</v>
      </c>
      <c r="B18" s="204">
        <v>5250</v>
      </c>
      <c r="C18" s="204">
        <v>5500</v>
      </c>
      <c r="D18" s="205">
        <v>5375</v>
      </c>
      <c r="E18" s="206" t="s">
        <v>45</v>
      </c>
      <c r="F18" s="207" t="s">
        <v>56</v>
      </c>
      <c r="G18" s="207">
        <v>5337</v>
      </c>
      <c r="H18" s="212">
        <f t="shared" si="0"/>
        <v>-38</v>
      </c>
      <c r="I18" s="236" t="s">
        <v>57</v>
      </c>
      <c r="J18" s="207" t="s">
        <v>72</v>
      </c>
      <c r="K18" s="208" t="s">
        <v>73</v>
      </c>
      <c r="L18" s="207">
        <v>-1</v>
      </c>
      <c r="M18" s="207" t="s">
        <v>54</v>
      </c>
      <c r="N18" s="207" t="s">
        <v>28</v>
      </c>
      <c r="O18" s="224"/>
    </row>
    <row r="19" spans="1:15" ht="17.850000000000001" customHeight="1">
      <c r="A19" s="203">
        <v>18</v>
      </c>
      <c r="B19" s="204">
        <v>5500</v>
      </c>
      <c r="C19" s="204">
        <v>5750</v>
      </c>
      <c r="D19" s="205">
        <v>5625</v>
      </c>
      <c r="E19" s="206" t="s">
        <v>45</v>
      </c>
      <c r="F19" s="207" t="s">
        <v>56</v>
      </c>
      <c r="G19" s="207">
        <v>5620</v>
      </c>
      <c r="H19" s="212">
        <f t="shared" si="0"/>
        <v>-5</v>
      </c>
      <c r="I19" s="236" t="s">
        <v>57</v>
      </c>
      <c r="J19" s="207" t="s">
        <v>74</v>
      </c>
      <c r="K19" s="208" t="s">
        <v>75</v>
      </c>
      <c r="L19" s="207">
        <v>0</v>
      </c>
      <c r="M19" s="207" t="s">
        <v>60</v>
      </c>
      <c r="N19" s="207" t="s">
        <v>76</v>
      </c>
      <c r="O19" s="224" t="s">
        <v>77</v>
      </c>
    </row>
    <row r="20" spans="1:15" ht="17.850000000000001" customHeight="1">
      <c r="A20" s="203">
        <v>19</v>
      </c>
      <c r="B20" s="204">
        <v>5750</v>
      </c>
      <c r="C20" s="204">
        <v>6000</v>
      </c>
      <c r="D20" s="205">
        <v>5875</v>
      </c>
      <c r="E20" s="206" t="s">
        <v>45</v>
      </c>
      <c r="F20" s="207" t="s">
        <v>56</v>
      </c>
      <c r="G20" s="207">
        <v>5829</v>
      </c>
      <c r="H20" s="212">
        <f t="shared" si="0"/>
        <v>-46</v>
      </c>
      <c r="I20" s="236" t="s">
        <v>57</v>
      </c>
      <c r="J20" s="207" t="s">
        <v>78</v>
      </c>
      <c r="K20" s="228" t="s">
        <v>79</v>
      </c>
      <c r="L20" s="231">
        <v>0</v>
      </c>
      <c r="M20" s="207" t="s">
        <v>60</v>
      </c>
      <c r="N20" s="207" t="s">
        <v>54</v>
      </c>
      <c r="O20" s="224"/>
    </row>
    <row r="21" spans="1:15" ht="17.850000000000001" customHeight="1">
      <c r="A21" s="203">
        <v>20</v>
      </c>
      <c r="B21" s="204">
        <v>6000</v>
      </c>
      <c r="C21" s="204">
        <v>6250</v>
      </c>
      <c r="D21" s="205">
        <v>6125</v>
      </c>
      <c r="E21" s="206" t="s">
        <v>80</v>
      </c>
      <c r="F21" s="207" t="s">
        <v>56</v>
      </c>
      <c r="G21" s="207">
        <v>6096</v>
      </c>
      <c r="H21" s="212">
        <f t="shared" si="0"/>
        <v>-29</v>
      </c>
      <c r="I21" s="236" t="s">
        <v>57</v>
      </c>
      <c r="J21" s="207" t="s">
        <v>81</v>
      </c>
      <c r="K21" s="208" t="s">
        <v>82</v>
      </c>
      <c r="L21" s="207">
        <v>2</v>
      </c>
      <c r="M21" s="207" t="s">
        <v>24</v>
      </c>
      <c r="N21" s="207" t="s">
        <v>28</v>
      </c>
      <c r="O21" s="224"/>
    </row>
    <row r="22" spans="1:15" ht="17.850000000000001" customHeight="1">
      <c r="A22" s="203">
        <v>21</v>
      </c>
      <c r="B22" s="204">
        <v>6250</v>
      </c>
      <c r="C22" s="204">
        <v>6500</v>
      </c>
      <c r="D22" s="205">
        <v>6375</v>
      </c>
      <c r="E22" s="206" t="s">
        <v>80</v>
      </c>
      <c r="F22" s="207" t="s">
        <v>56</v>
      </c>
      <c r="G22" s="207">
        <v>6272</v>
      </c>
      <c r="H22" s="212">
        <f t="shared" si="0"/>
        <v>-103</v>
      </c>
      <c r="I22" s="236" t="s">
        <v>57</v>
      </c>
      <c r="J22" s="207" t="s">
        <v>83</v>
      </c>
      <c r="K22" s="228" t="s">
        <v>84</v>
      </c>
      <c r="L22" s="231">
        <v>3</v>
      </c>
      <c r="M22" s="207" t="s">
        <v>67</v>
      </c>
      <c r="N22" s="207" t="s">
        <v>28</v>
      </c>
      <c r="O22" s="224" t="s">
        <v>85</v>
      </c>
    </row>
    <row r="23" spans="1:15" ht="17.850000000000001" customHeight="1">
      <c r="A23" s="203">
        <v>22</v>
      </c>
      <c r="B23" s="204">
        <v>6500</v>
      </c>
      <c r="C23" s="204">
        <v>6750</v>
      </c>
      <c r="D23" s="205">
        <v>6625</v>
      </c>
      <c r="E23" s="206" t="s">
        <v>80</v>
      </c>
      <c r="F23" s="207" t="s">
        <v>56</v>
      </c>
      <c r="G23" s="207">
        <v>6624</v>
      </c>
      <c r="H23" s="212">
        <f t="shared" si="0"/>
        <v>-1</v>
      </c>
      <c r="I23" s="236" t="s">
        <v>57</v>
      </c>
      <c r="J23" s="207" t="s">
        <v>86</v>
      </c>
      <c r="K23" s="208" t="s">
        <v>86</v>
      </c>
      <c r="L23" s="207">
        <v>-3</v>
      </c>
      <c r="M23" s="207" t="s">
        <v>67</v>
      </c>
      <c r="N23" s="207" t="s">
        <v>76</v>
      </c>
      <c r="O23" s="224" t="s">
        <v>77</v>
      </c>
    </row>
    <row r="24" spans="1:15" ht="17.850000000000001" customHeight="1">
      <c r="A24" s="203">
        <v>23</v>
      </c>
      <c r="B24" s="204">
        <v>6750</v>
      </c>
      <c r="C24" s="204">
        <v>7000</v>
      </c>
      <c r="D24" s="205">
        <v>6875</v>
      </c>
      <c r="E24" s="206" t="s">
        <v>80</v>
      </c>
      <c r="F24" s="207" t="s">
        <v>56</v>
      </c>
      <c r="G24" s="207">
        <v>6864</v>
      </c>
      <c r="H24" s="212">
        <f t="shared" si="0"/>
        <v>-11</v>
      </c>
      <c r="I24" s="236" t="s">
        <v>57</v>
      </c>
      <c r="J24" s="207" t="s">
        <v>87</v>
      </c>
      <c r="K24" s="208" t="s">
        <v>87</v>
      </c>
      <c r="L24" s="207">
        <v>4</v>
      </c>
      <c r="M24" s="207" t="s">
        <v>88</v>
      </c>
      <c r="N24" s="207" t="s">
        <v>76</v>
      </c>
      <c r="O24" s="224"/>
    </row>
    <row r="25" spans="1:15" ht="17.850000000000001" customHeight="1">
      <c r="A25" s="203">
        <v>24</v>
      </c>
      <c r="B25" s="204">
        <v>7000</v>
      </c>
      <c r="C25" s="204">
        <v>7250</v>
      </c>
      <c r="D25" s="205">
        <v>7125</v>
      </c>
      <c r="E25" s="206" t="s">
        <v>80</v>
      </c>
      <c r="F25" s="207" t="s">
        <v>56</v>
      </c>
      <c r="G25" s="207">
        <v>7090</v>
      </c>
      <c r="H25" s="212">
        <f t="shared" si="0"/>
        <v>-35</v>
      </c>
      <c r="I25" s="236" t="s">
        <v>89</v>
      </c>
      <c r="J25" s="207" t="s">
        <v>90</v>
      </c>
      <c r="K25" s="226" t="s">
        <v>90</v>
      </c>
      <c r="L25" s="232">
        <v>2</v>
      </c>
      <c r="M25" s="207" t="s">
        <v>24</v>
      </c>
      <c r="N25" s="207" t="s">
        <v>28</v>
      </c>
      <c r="O25" s="224" t="s">
        <v>91</v>
      </c>
    </row>
    <row r="26" spans="1:15" ht="17.850000000000001" customHeight="1">
      <c r="A26" s="203">
        <v>25</v>
      </c>
      <c r="B26" s="204">
        <v>7250</v>
      </c>
      <c r="C26" s="204">
        <v>7500</v>
      </c>
      <c r="D26" s="205">
        <v>7375</v>
      </c>
      <c r="E26" s="206" t="s">
        <v>30</v>
      </c>
      <c r="F26" s="206" t="s">
        <v>30</v>
      </c>
      <c r="G26" s="207">
        <v>7358</v>
      </c>
      <c r="H26" s="212">
        <f t="shared" si="0"/>
        <v>-17</v>
      </c>
      <c r="I26" s="236" t="s">
        <v>89</v>
      </c>
      <c r="J26" s="207" t="s">
        <v>92</v>
      </c>
      <c r="K26" s="208" t="s">
        <v>92</v>
      </c>
      <c r="L26" s="207">
        <v>1</v>
      </c>
      <c r="M26" s="207"/>
      <c r="N26" s="207"/>
      <c r="O26" s="224"/>
    </row>
    <row r="27" spans="1:15" ht="17.850000000000001" customHeight="1">
      <c r="A27" s="203">
        <v>26</v>
      </c>
      <c r="B27" s="204">
        <v>7500</v>
      </c>
      <c r="C27" s="204">
        <v>7750</v>
      </c>
      <c r="D27" s="205">
        <v>7625</v>
      </c>
      <c r="E27" s="206" t="s">
        <v>80</v>
      </c>
      <c r="F27" s="207" t="s">
        <v>56</v>
      </c>
      <c r="G27" s="207">
        <v>7657</v>
      </c>
      <c r="H27" s="212">
        <f t="shared" si="0"/>
        <v>32</v>
      </c>
      <c r="I27" s="236" t="s">
        <v>89</v>
      </c>
      <c r="J27" s="207" t="s">
        <v>93</v>
      </c>
      <c r="K27" s="208" t="s">
        <v>93</v>
      </c>
      <c r="L27" s="207">
        <v>-3</v>
      </c>
      <c r="M27" s="207" t="s">
        <v>76</v>
      </c>
      <c r="N27" s="207" t="s">
        <v>28</v>
      </c>
      <c r="O27" s="224"/>
    </row>
    <row r="28" spans="1:15" ht="17.850000000000001" customHeight="1">
      <c r="A28" s="203">
        <v>27</v>
      </c>
      <c r="B28" s="204">
        <v>7750</v>
      </c>
      <c r="C28" s="204">
        <v>8000</v>
      </c>
      <c r="D28" s="205">
        <v>7875</v>
      </c>
      <c r="E28" s="206" t="s">
        <v>80</v>
      </c>
      <c r="F28" s="207" t="s">
        <v>56</v>
      </c>
      <c r="G28" s="207">
        <v>7791</v>
      </c>
      <c r="H28" s="212">
        <f t="shared" si="0"/>
        <v>-84</v>
      </c>
      <c r="I28" s="236" t="s">
        <v>89</v>
      </c>
      <c r="J28" s="207" t="s">
        <v>94</v>
      </c>
      <c r="K28" s="208" t="s">
        <v>94</v>
      </c>
      <c r="L28" s="207">
        <v>1</v>
      </c>
      <c r="M28" s="207" t="s">
        <v>29</v>
      </c>
      <c r="N28" s="207" t="s">
        <v>60</v>
      </c>
      <c r="O28" s="224" t="s">
        <v>95</v>
      </c>
    </row>
    <row r="29" spans="1:15" ht="17.850000000000001" customHeight="1">
      <c r="A29" s="203">
        <v>28</v>
      </c>
      <c r="B29" s="204">
        <v>8000</v>
      </c>
      <c r="C29" s="204">
        <v>8250</v>
      </c>
      <c r="D29" s="205">
        <v>8125</v>
      </c>
      <c r="E29" s="206" t="s">
        <v>80</v>
      </c>
      <c r="F29" s="207" t="s">
        <v>56</v>
      </c>
      <c r="G29" s="207">
        <v>8097</v>
      </c>
      <c r="H29" s="212">
        <f t="shared" si="0"/>
        <v>-28</v>
      </c>
      <c r="I29" s="236" t="s">
        <v>89</v>
      </c>
      <c r="J29" s="207" t="s">
        <v>96</v>
      </c>
      <c r="K29" s="208" t="s">
        <v>96</v>
      </c>
      <c r="L29" s="207">
        <v>1</v>
      </c>
      <c r="M29" s="207" t="s">
        <v>97</v>
      </c>
      <c r="N29" s="207" t="s">
        <v>67</v>
      </c>
      <c r="O29" s="224"/>
    </row>
    <row r="30" spans="1:15" ht="17.850000000000001" customHeight="1">
      <c r="A30" s="203">
        <v>29</v>
      </c>
      <c r="B30" s="204">
        <v>8250</v>
      </c>
      <c r="C30" s="204">
        <v>8500</v>
      </c>
      <c r="D30" s="205">
        <v>8375</v>
      </c>
      <c r="E30" s="206" t="s">
        <v>80</v>
      </c>
      <c r="F30" s="207" t="s">
        <v>56</v>
      </c>
      <c r="G30" s="207">
        <v>8355</v>
      </c>
      <c r="H30" s="212">
        <f t="shared" si="0"/>
        <v>-20</v>
      </c>
      <c r="I30" s="236" t="s">
        <v>89</v>
      </c>
      <c r="J30" s="207" t="s">
        <v>98</v>
      </c>
      <c r="K30" s="208" t="s">
        <v>98</v>
      </c>
      <c r="L30" s="207">
        <v>5</v>
      </c>
      <c r="M30" s="207" t="s">
        <v>39</v>
      </c>
      <c r="N30" s="207" t="s">
        <v>28</v>
      </c>
      <c r="O30" s="224"/>
    </row>
    <row r="31" spans="1:15" ht="17.850000000000001" customHeight="1">
      <c r="A31" s="203">
        <v>30</v>
      </c>
      <c r="B31" s="204">
        <v>8500</v>
      </c>
      <c r="C31" s="204">
        <v>8750</v>
      </c>
      <c r="D31" s="205">
        <v>8625</v>
      </c>
      <c r="E31" s="206" t="s">
        <v>80</v>
      </c>
      <c r="F31" s="207" t="s">
        <v>56</v>
      </c>
      <c r="G31" s="207">
        <v>8632</v>
      </c>
      <c r="H31" s="212">
        <f t="shared" si="0"/>
        <v>7</v>
      </c>
      <c r="I31" s="236" t="s">
        <v>89</v>
      </c>
      <c r="J31" s="207" t="s">
        <v>99</v>
      </c>
      <c r="K31" s="208" t="s">
        <v>99</v>
      </c>
      <c r="L31" s="207">
        <v>1</v>
      </c>
      <c r="M31" s="207" t="s">
        <v>29</v>
      </c>
      <c r="N31" s="207" t="s">
        <v>60</v>
      </c>
      <c r="O31" s="224" t="s">
        <v>77</v>
      </c>
    </row>
    <row r="32" spans="1:15" ht="17.850000000000001" customHeight="1">
      <c r="A32" s="203">
        <v>31</v>
      </c>
      <c r="B32" s="204">
        <v>8750</v>
      </c>
      <c r="C32" s="204">
        <v>9000</v>
      </c>
      <c r="D32" s="205">
        <v>8875</v>
      </c>
      <c r="E32" s="206" t="s">
        <v>80</v>
      </c>
      <c r="F32" s="207" t="s">
        <v>56</v>
      </c>
      <c r="G32" s="207">
        <v>8876</v>
      </c>
      <c r="H32" s="212">
        <f t="shared" si="0"/>
        <v>1</v>
      </c>
      <c r="I32" s="236" t="s">
        <v>89</v>
      </c>
      <c r="J32" s="207" t="s">
        <v>100</v>
      </c>
      <c r="K32" s="208" t="s">
        <v>100</v>
      </c>
      <c r="L32" s="207">
        <v>-2</v>
      </c>
      <c r="M32" s="207" t="s">
        <v>29</v>
      </c>
      <c r="N32" s="207" t="s">
        <v>28</v>
      </c>
      <c r="O32" s="224" t="s">
        <v>77</v>
      </c>
    </row>
    <row r="33" spans="1:15" ht="17.850000000000001" customHeight="1">
      <c r="A33" s="203">
        <v>32</v>
      </c>
      <c r="B33" s="204">
        <v>9000</v>
      </c>
      <c r="C33" s="204">
        <v>9250</v>
      </c>
      <c r="D33" s="205">
        <v>9125</v>
      </c>
      <c r="E33" s="206" t="s">
        <v>80</v>
      </c>
      <c r="F33" s="207" t="s">
        <v>56</v>
      </c>
      <c r="G33" s="207">
        <v>9186</v>
      </c>
      <c r="H33" s="212">
        <f t="shared" si="0"/>
        <v>61</v>
      </c>
      <c r="I33" s="236" t="s">
        <v>89</v>
      </c>
      <c r="J33" s="207" t="s">
        <v>101</v>
      </c>
      <c r="K33" s="208" t="s">
        <v>101</v>
      </c>
      <c r="L33" s="207">
        <v>2</v>
      </c>
      <c r="M33" s="207">
        <v>4</v>
      </c>
      <c r="N33" s="207">
        <v>2</v>
      </c>
      <c r="O33" s="224"/>
    </row>
    <row r="34" spans="1:15" ht="17.850000000000001" customHeight="1">
      <c r="A34" s="203">
        <v>33</v>
      </c>
      <c r="B34" s="204">
        <v>9250</v>
      </c>
      <c r="C34" s="204">
        <v>9500</v>
      </c>
      <c r="D34" s="205">
        <v>9375</v>
      </c>
      <c r="E34" s="206" t="s">
        <v>102</v>
      </c>
      <c r="F34" s="207" t="s">
        <v>56</v>
      </c>
      <c r="G34" s="207">
        <v>9362</v>
      </c>
      <c r="H34" s="212">
        <f t="shared" si="0"/>
        <v>-13</v>
      </c>
      <c r="I34" s="236" t="s">
        <v>89</v>
      </c>
      <c r="J34" s="207" t="s">
        <v>103</v>
      </c>
      <c r="K34" s="227" t="s">
        <v>104</v>
      </c>
      <c r="L34" s="233">
        <v>4</v>
      </c>
      <c r="M34" s="207" t="s">
        <v>105</v>
      </c>
      <c r="N34" s="207" t="s">
        <v>60</v>
      </c>
      <c r="O34" s="224" t="s">
        <v>106</v>
      </c>
    </row>
    <row r="35" spans="1:15" ht="17.850000000000001" customHeight="1">
      <c r="A35" s="203">
        <v>34</v>
      </c>
      <c r="B35" s="204">
        <v>9500</v>
      </c>
      <c r="C35" s="204">
        <v>9750</v>
      </c>
      <c r="D35" s="205">
        <v>9625</v>
      </c>
      <c r="E35" s="206" t="s">
        <v>102</v>
      </c>
      <c r="F35" s="207" t="s">
        <v>56</v>
      </c>
      <c r="G35" s="207">
        <v>9619</v>
      </c>
      <c r="H35" s="212">
        <f t="shared" si="0"/>
        <v>-6</v>
      </c>
      <c r="I35" s="236" t="s">
        <v>89</v>
      </c>
      <c r="J35" s="207" t="s">
        <v>107</v>
      </c>
      <c r="K35" s="228" t="s">
        <v>108</v>
      </c>
      <c r="L35" s="231">
        <v>3</v>
      </c>
      <c r="M35" s="207" t="s">
        <v>105</v>
      </c>
      <c r="N35" s="207" t="s">
        <v>60</v>
      </c>
      <c r="O35" s="224" t="s">
        <v>109</v>
      </c>
    </row>
    <row r="36" spans="1:15" ht="17.850000000000001" customHeight="1">
      <c r="A36" s="203">
        <v>35</v>
      </c>
      <c r="B36" s="204">
        <v>9750</v>
      </c>
      <c r="C36" s="204">
        <v>10000</v>
      </c>
      <c r="D36" s="205">
        <v>9875</v>
      </c>
      <c r="E36" s="206" t="s">
        <v>102</v>
      </c>
      <c r="F36" s="207" t="s">
        <v>56</v>
      </c>
      <c r="G36" s="207">
        <v>9871</v>
      </c>
      <c r="H36" s="212">
        <f t="shared" si="0"/>
        <v>-4</v>
      </c>
      <c r="I36" s="236" t="s">
        <v>89</v>
      </c>
      <c r="J36" s="207" t="s">
        <v>110</v>
      </c>
      <c r="K36" s="208" t="s">
        <v>110</v>
      </c>
      <c r="L36" s="207">
        <v>2</v>
      </c>
      <c r="M36" s="207" t="s">
        <v>111</v>
      </c>
      <c r="N36" s="207" t="s">
        <v>60</v>
      </c>
      <c r="O36" s="224" t="s">
        <v>77</v>
      </c>
    </row>
    <row r="37" spans="1:15" ht="17.850000000000001" customHeight="1">
      <c r="A37" s="203">
        <v>36</v>
      </c>
      <c r="B37" s="204">
        <v>10000</v>
      </c>
      <c r="C37" s="204">
        <v>10250</v>
      </c>
      <c r="D37" s="205">
        <v>10125</v>
      </c>
      <c r="E37" s="206" t="s">
        <v>102</v>
      </c>
      <c r="F37" s="207" t="s">
        <v>56</v>
      </c>
      <c r="G37" s="207">
        <v>10095</v>
      </c>
      <c r="H37" s="212">
        <f t="shared" si="0"/>
        <v>-30</v>
      </c>
      <c r="I37" s="236" t="s">
        <v>89</v>
      </c>
      <c r="J37" s="207" t="s">
        <v>112</v>
      </c>
      <c r="K37" s="227" t="s">
        <v>113</v>
      </c>
      <c r="L37" s="233">
        <v>2</v>
      </c>
      <c r="M37" s="207" t="s">
        <v>114</v>
      </c>
      <c r="N37" s="207" t="s">
        <v>54</v>
      </c>
      <c r="O37" s="224"/>
    </row>
    <row r="38" spans="1:15" ht="17.850000000000001" customHeight="1">
      <c r="A38" s="203">
        <v>37</v>
      </c>
      <c r="B38" s="204">
        <v>10250</v>
      </c>
      <c r="C38" s="204">
        <v>10500</v>
      </c>
      <c r="D38" s="205">
        <v>10375</v>
      </c>
      <c r="E38" s="206" t="s">
        <v>30</v>
      </c>
      <c r="F38" s="206" t="s">
        <v>30</v>
      </c>
      <c r="G38" s="207">
        <v>10287</v>
      </c>
      <c r="H38" s="212">
        <f t="shared" si="0"/>
        <v>-88</v>
      </c>
      <c r="I38" s="236" t="s">
        <v>89</v>
      </c>
      <c r="J38" s="207" t="s">
        <v>115</v>
      </c>
      <c r="K38" s="208" t="s">
        <v>116</v>
      </c>
      <c r="L38" s="207">
        <v>2</v>
      </c>
      <c r="M38" s="207"/>
      <c r="N38" s="207"/>
      <c r="O38" s="224"/>
    </row>
    <row r="39" spans="1:15" ht="17.850000000000001" customHeight="1">
      <c r="A39" s="203">
        <v>38</v>
      </c>
      <c r="B39" s="204">
        <v>10500</v>
      </c>
      <c r="C39" s="204">
        <v>10750</v>
      </c>
      <c r="D39" s="205">
        <v>10625</v>
      </c>
      <c r="E39" s="206" t="s">
        <v>102</v>
      </c>
      <c r="F39" s="207" t="s">
        <v>56</v>
      </c>
      <c r="G39" s="207">
        <v>10667</v>
      </c>
      <c r="H39" s="212">
        <f t="shared" si="0"/>
        <v>42</v>
      </c>
      <c r="I39" s="236" t="s">
        <v>89</v>
      </c>
      <c r="J39" s="207" t="s">
        <v>117</v>
      </c>
      <c r="K39" s="208" t="s">
        <v>117</v>
      </c>
      <c r="L39" s="207">
        <v>2</v>
      </c>
      <c r="M39" s="207" t="s">
        <v>105</v>
      </c>
      <c r="N39" s="207" t="s">
        <v>67</v>
      </c>
      <c r="O39" s="224" t="s">
        <v>118</v>
      </c>
    </row>
    <row r="40" spans="1:15" ht="17.850000000000001" customHeight="1">
      <c r="A40" s="203">
        <v>39</v>
      </c>
      <c r="B40" s="204">
        <v>10750</v>
      </c>
      <c r="C40" s="204">
        <v>11000</v>
      </c>
      <c r="D40" s="205">
        <v>10875</v>
      </c>
      <c r="E40" s="206" t="s">
        <v>102</v>
      </c>
      <c r="F40" s="207" t="s">
        <v>56</v>
      </c>
      <c r="G40" s="207">
        <v>10938</v>
      </c>
      <c r="H40" s="212">
        <f t="shared" si="0"/>
        <v>63</v>
      </c>
      <c r="I40" s="236" t="s">
        <v>89</v>
      </c>
      <c r="J40" s="207" t="s">
        <v>119</v>
      </c>
      <c r="K40" s="208" t="s">
        <v>119</v>
      </c>
      <c r="L40" s="207">
        <v>5</v>
      </c>
      <c r="M40" s="207" t="s">
        <v>120</v>
      </c>
      <c r="N40" s="207" t="s">
        <v>28</v>
      </c>
      <c r="O40" s="224"/>
    </row>
    <row r="41" spans="1:15" ht="17.850000000000001" customHeight="1">
      <c r="A41" s="203">
        <v>40</v>
      </c>
      <c r="B41" s="204">
        <v>11000</v>
      </c>
      <c r="C41" s="204">
        <v>11250</v>
      </c>
      <c r="D41" s="205">
        <v>11125</v>
      </c>
      <c r="E41" s="206" t="s">
        <v>102</v>
      </c>
      <c r="F41" s="207" t="s">
        <v>56</v>
      </c>
      <c r="G41" s="207">
        <v>11054</v>
      </c>
      <c r="H41" s="212">
        <f t="shared" si="0"/>
        <v>-71</v>
      </c>
      <c r="I41" s="236" t="s">
        <v>121</v>
      </c>
      <c r="J41" s="207" t="s">
        <v>122</v>
      </c>
      <c r="K41" s="208" t="s">
        <v>122</v>
      </c>
      <c r="L41" s="207">
        <v>-3</v>
      </c>
      <c r="M41" s="207" t="s">
        <v>114</v>
      </c>
      <c r="N41" s="207" t="s">
        <v>54</v>
      </c>
      <c r="O41" s="224" t="s">
        <v>123</v>
      </c>
    </row>
    <row r="42" spans="1:15" ht="17.850000000000001" customHeight="1">
      <c r="A42" s="203">
        <v>41</v>
      </c>
      <c r="B42" s="204">
        <v>11250</v>
      </c>
      <c r="C42" s="204">
        <v>11500</v>
      </c>
      <c r="D42" s="205">
        <v>11375</v>
      </c>
      <c r="E42" s="206" t="s">
        <v>102</v>
      </c>
      <c r="F42" s="207" t="s">
        <v>56</v>
      </c>
      <c r="G42" s="207">
        <v>11442</v>
      </c>
      <c r="H42" s="212">
        <f t="shared" si="0"/>
        <v>67</v>
      </c>
      <c r="I42" s="236" t="s">
        <v>121</v>
      </c>
      <c r="J42" s="207" t="s">
        <v>124</v>
      </c>
      <c r="K42" s="228" t="s">
        <v>125</v>
      </c>
      <c r="L42" s="231">
        <v>3</v>
      </c>
      <c r="M42" s="207" t="s">
        <v>126</v>
      </c>
      <c r="N42" s="207" t="s">
        <v>28</v>
      </c>
      <c r="O42" s="224"/>
    </row>
    <row r="43" spans="1:15" ht="17.850000000000001" customHeight="1">
      <c r="A43" s="203">
        <v>42</v>
      </c>
      <c r="B43" s="204">
        <v>11500</v>
      </c>
      <c r="C43" s="204">
        <v>11750</v>
      </c>
      <c r="D43" s="205">
        <v>11625</v>
      </c>
      <c r="E43" s="206" t="s">
        <v>102</v>
      </c>
      <c r="F43" s="207" t="s">
        <v>56</v>
      </c>
      <c r="G43" s="207">
        <v>11601</v>
      </c>
      <c r="H43" s="212">
        <f t="shared" si="0"/>
        <v>-24</v>
      </c>
      <c r="I43" s="236" t="s">
        <v>121</v>
      </c>
      <c r="J43" s="207" t="s">
        <v>127</v>
      </c>
      <c r="K43" s="208" t="s">
        <v>127</v>
      </c>
      <c r="L43" s="207">
        <v>2</v>
      </c>
      <c r="M43" s="207" t="s">
        <v>128</v>
      </c>
      <c r="N43" s="207" t="s">
        <v>28</v>
      </c>
      <c r="O43" s="224"/>
    </row>
    <row r="44" spans="1:15" ht="17.850000000000001" customHeight="1">
      <c r="A44" s="203">
        <v>43</v>
      </c>
      <c r="B44" s="204">
        <v>11750</v>
      </c>
      <c r="C44" s="204">
        <v>12000</v>
      </c>
      <c r="D44" s="205">
        <v>11875</v>
      </c>
      <c r="E44" s="206" t="s">
        <v>30</v>
      </c>
      <c r="F44" s="206" t="s">
        <v>30</v>
      </c>
      <c r="G44" s="207">
        <v>11831</v>
      </c>
      <c r="H44" s="212">
        <f t="shared" si="0"/>
        <v>-44</v>
      </c>
      <c r="I44" s="236" t="s">
        <v>121</v>
      </c>
      <c r="J44" s="207" t="s">
        <v>129</v>
      </c>
      <c r="K44" s="208" t="s">
        <v>130</v>
      </c>
      <c r="L44" s="207">
        <v>1</v>
      </c>
      <c r="M44" s="207"/>
      <c r="N44" s="207"/>
      <c r="O44" s="224" t="s">
        <v>131</v>
      </c>
    </row>
    <row r="45" spans="1:15" ht="17.850000000000001" customHeight="1">
      <c r="A45" s="203">
        <v>44</v>
      </c>
      <c r="B45" s="204">
        <v>12000</v>
      </c>
      <c r="C45" s="204">
        <v>12250</v>
      </c>
      <c r="D45" s="205">
        <v>12125</v>
      </c>
      <c r="E45" s="206" t="s">
        <v>102</v>
      </c>
      <c r="F45" s="207" t="s">
        <v>56</v>
      </c>
      <c r="G45" s="207">
        <v>12218</v>
      </c>
      <c r="H45" s="212">
        <f t="shared" si="0"/>
        <v>93</v>
      </c>
      <c r="I45" s="236" t="s">
        <v>121</v>
      </c>
      <c r="J45" s="207" t="s">
        <v>132</v>
      </c>
      <c r="K45" s="208" t="s">
        <v>132</v>
      </c>
      <c r="L45" s="207">
        <v>-1</v>
      </c>
      <c r="M45" s="207" t="s">
        <v>133</v>
      </c>
      <c r="N45" s="207" t="s">
        <v>67</v>
      </c>
      <c r="O45" s="224"/>
    </row>
    <row r="46" spans="1:15" ht="17.850000000000001" customHeight="1">
      <c r="A46" s="203">
        <v>45</v>
      </c>
      <c r="B46" s="204">
        <v>12250</v>
      </c>
      <c r="C46" s="204">
        <v>12500</v>
      </c>
      <c r="D46" s="205">
        <v>12375</v>
      </c>
      <c r="E46" s="206" t="s">
        <v>102</v>
      </c>
      <c r="F46" s="207" t="s">
        <v>56</v>
      </c>
      <c r="G46" s="207">
        <v>12448</v>
      </c>
      <c r="H46" s="212">
        <f t="shared" si="0"/>
        <v>73</v>
      </c>
      <c r="I46" s="236" t="s">
        <v>121</v>
      </c>
      <c r="J46" s="207" t="s">
        <v>134</v>
      </c>
      <c r="K46" s="208" t="s">
        <v>134</v>
      </c>
      <c r="L46" s="207">
        <v>0</v>
      </c>
      <c r="M46" s="207" t="s">
        <v>135</v>
      </c>
      <c r="N46" s="207" t="s">
        <v>28</v>
      </c>
      <c r="O46" s="224"/>
    </row>
    <row r="47" spans="1:15" ht="17.850000000000001" customHeight="1">
      <c r="A47" s="203">
        <v>46</v>
      </c>
      <c r="B47" s="204">
        <v>12500</v>
      </c>
      <c r="C47" s="204">
        <v>12750</v>
      </c>
      <c r="D47" s="205">
        <v>12625</v>
      </c>
      <c r="E47" s="206" t="s">
        <v>102</v>
      </c>
      <c r="F47" s="207" t="s">
        <v>56</v>
      </c>
      <c r="G47" s="207">
        <v>12564</v>
      </c>
      <c r="H47" s="212">
        <f t="shared" si="0"/>
        <v>-61</v>
      </c>
      <c r="I47" s="236" t="s">
        <v>121</v>
      </c>
      <c r="J47" s="207" t="s">
        <v>136</v>
      </c>
      <c r="K47" s="208" t="s">
        <v>136</v>
      </c>
      <c r="L47" s="207">
        <v>1</v>
      </c>
      <c r="M47" s="207" t="s">
        <v>128</v>
      </c>
      <c r="N47" s="207" t="s">
        <v>28</v>
      </c>
      <c r="O47" s="224"/>
    </row>
    <row r="48" spans="1:15" ht="17.850000000000001" customHeight="1">
      <c r="A48" s="203">
        <v>47</v>
      </c>
      <c r="B48" s="204">
        <v>12750</v>
      </c>
      <c r="C48" s="204">
        <v>13000</v>
      </c>
      <c r="D48" s="205">
        <v>12875</v>
      </c>
      <c r="E48" s="206" t="s">
        <v>102</v>
      </c>
      <c r="F48" s="207" t="s">
        <v>56</v>
      </c>
      <c r="G48" s="207">
        <v>12872</v>
      </c>
      <c r="H48" s="212">
        <f t="shared" si="0"/>
        <v>-3</v>
      </c>
      <c r="I48" s="236" t="s">
        <v>121</v>
      </c>
      <c r="J48" s="207" t="s">
        <v>137</v>
      </c>
      <c r="K48" s="208" t="s">
        <v>137</v>
      </c>
      <c r="L48" s="207">
        <v>1</v>
      </c>
      <c r="M48" s="207" t="s">
        <v>114</v>
      </c>
      <c r="N48" s="207" t="s">
        <v>54</v>
      </c>
      <c r="O48" s="224"/>
    </row>
    <row r="49" spans="1:15" ht="17.850000000000001" customHeight="1">
      <c r="A49" s="203">
        <v>48</v>
      </c>
      <c r="B49" s="204">
        <v>13000</v>
      </c>
      <c r="C49" s="204">
        <v>13250</v>
      </c>
      <c r="D49" s="205">
        <v>13125</v>
      </c>
      <c r="E49" s="206" t="s">
        <v>102</v>
      </c>
      <c r="F49" s="207" t="s">
        <v>56</v>
      </c>
      <c r="G49" s="207">
        <v>13176</v>
      </c>
      <c r="H49" s="212">
        <f t="shared" si="0"/>
        <v>51</v>
      </c>
      <c r="I49" s="236" t="s">
        <v>121</v>
      </c>
      <c r="J49" s="207" t="s">
        <v>138</v>
      </c>
      <c r="K49" s="208" t="s">
        <v>138</v>
      </c>
      <c r="L49" s="207">
        <v>0</v>
      </c>
      <c r="M49" s="207" t="s">
        <v>126</v>
      </c>
      <c r="N49" s="207" t="s">
        <v>28</v>
      </c>
      <c r="O49" s="224"/>
    </row>
    <row r="50" spans="1:15" ht="17.850000000000001" customHeight="1">
      <c r="A50" s="203">
        <v>49</v>
      </c>
      <c r="B50" s="204">
        <v>13250</v>
      </c>
      <c r="C50" s="204">
        <v>13500</v>
      </c>
      <c r="D50" s="205">
        <v>13375</v>
      </c>
      <c r="E50" s="206" t="s">
        <v>139</v>
      </c>
      <c r="F50" s="207" t="s">
        <v>56</v>
      </c>
      <c r="G50" s="207">
        <v>13318</v>
      </c>
      <c r="H50" s="212">
        <f t="shared" si="0"/>
        <v>-57</v>
      </c>
      <c r="I50" s="236" t="s">
        <v>121</v>
      </c>
      <c r="J50" s="207" t="s">
        <v>140</v>
      </c>
      <c r="K50" s="208" t="s">
        <v>140</v>
      </c>
      <c r="L50" s="207">
        <v>1</v>
      </c>
      <c r="M50" s="207" t="s">
        <v>141</v>
      </c>
      <c r="N50" s="207" t="s">
        <v>28</v>
      </c>
      <c r="O50" s="224"/>
    </row>
    <row r="51" spans="1:15" ht="17.850000000000001" customHeight="1">
      <c r="A51" s="203">
        <v>50</v>
      </c>
      <c r="B51" s="204">
        <v>13500</v>
      </c>
      <c r="C51" s="204">
        <v>13750</v>
      </c>
      <c r="D51" s="205">
        <v>13625</v>
      </c>
      <c r="E51" s="206" t="s">
        <v>139</v>
      </c>
      <c r="F51" s="207" t="s">
        <v>56</v>
      </c>
      <c r="G51" s="207">
        <v>13557</v>
      </c>
      <c r="H51" s="212">
        <f t="shared" si="0"/>
        <v>-68</v>
      </c>
      <c r="I51" s="236" t="s">
        <v>121</v>
      </c>
      <c r="J51" s="207" t="s">
        <v>142</v>
      </c>
      <c r="K51" s="208" t="s">
        <v>142</v>
      </c>
      <c r="L51" s="207">
        <v>2</v>
      </c>
      <c r="M51" s="207" t="s">
        <v>143</v>
      </c>
      <c r="N51" s="207" t="s">
        <v>28</v>
      </c>
      <c r="O51" s="224"/>
    </row>
    <row r="52" spans="1:15" ht="17.850000000000001" customHeight="1">
      <c r="A52" s="203">
        <v>51</v>
      </c>
      <c r="B52" s="204">
        <v>13750</v>
      </c>
      <c r="C52" s="204">
        <v>14000</v>
      </c>
      <c r="D52" s="205">
        <v>13875</v>
      </c>
      <c r="E52" s="206" t="s">
        <v>144</v>
      </c>
      <c r="F52" s="207" t="s">
        <v>145</v>
      </c>
      <c r="G52" s="207">
        <v>13887</v>
      </c>
      <c r="H52" s="212">
        <f t="shared" si="0"/>
        <v>12</v>
      </c>
      <c r="I52" s="236" t="s">
        <v>121</v>
      </c>
      <c r="J52" s="207" t="s">
        <v>146</v>
      </c>
      <c r="K52" s="226" t="s">
        <v>146</v>
      </c>
      <c r="L52" s="232">
        <v>1</v>
      </c>
      <c r="M52" s="207">
        <v>7</v>
      </c>
      <c r="N52" s="207">
        <v>1</v>
      </c>
      <c r="O52" s="224" t="s">
        <v>77</v>
      </c>
    </row>
    <row r="53" spans="1:15" ht="17.850000000000001" customHeight="1">
      <c r="A53" s="203">
        <v>52</v>
      </c>
      <c r="B53" s="204">
        <v>14000</v>
      </c>
      <c r="C53" s="204">
        <v>14250</v>
      </c>
      <c r="D53" s="205">
        <v>14125</v>
      </c>
      <c r="E53" s="206" t="s">
        <v>139</v>
      </c>
      <c r="F53" s="207" t="s">
        <v>56</v>
      </c>
      <c r="G53" s="207">
        <v>14093</v>
      </c>
      <c r="H53" s="212">
        <f t="shared" si="0"/>
        <v>-32</v>
      </c>
      <c r="I53" s="236" t="s">
        <v>121</v>
      </c>
      <c r="J53" s="207" t="s">
        <v>147</v>
      </c>
      <c r="K53" s="208" t="s">
        <v>147</v>
      </c>
      <c r="L53" s="207">
        <v>4</v>
      </c>
      <c r="M53" s="207" t="s">
        <v>148</v>
      </c>
      <c r="N53" s="207" t="s">
        <v>28</v>
      </c>
      <c r="O53" s="224"/>
    </row>
    <row r="54" spans="1:15" ht="17.850000000000001" customHeight="1">
      <c r="A54" s="203">
        <v>53</v>
      </c>
      <c r="B54" s="204">
        <v>14250</v>
      </c>
      <c r="C54" s="204">
        <v>14500</v>
      </c>
      <c r="D54" s="205">
        <v>14375</v>
      </c>
      <c r="E54" s="206" t="s">
        <v>30</v>
      </c>
      <c r="F54" s="206" t="s">
        <v>30</v>
      </c>
      <c r="G54" s="207">
        <v>14372</v>
      </c>
      <c r="H54" s="212">
        <f t="shared" si="0"/>
        <v>-3</v>
      </c>
      <c r="I54" s="236" t="s">
        <v>121</v>
      </c>
      <c r="J54" s="207" t="s">
        <v>149</v>
      </c>
      <c r="K54" s="208" t="s">
        <v>149</v>
      </c>
      <c r="L54" s="207">
        <v>-1</v>
      </c>
      <c r="M54" s="207"/>
      <c r="N54" s="207"/>
      <c r="O54" s="224" t="s">
        <v>77</v>
      </c>
    </row>
    <row r="55" spans="1:15" ht="17.850000000000001" customHeight="1">
      <c r="A55" s="203">
        <v>54</v>
      </c>
      <c r="B55" s="204">
        <v>14500</v>
      </c>
      <c r="C55" s="204">
        <v>14750</v>
      </c>
      <c r="D55" s="205">
        <v>14625</v>
      </c>
      <c r="E55" s="206" t="s">
        <v>139</v>
      </c>
      <c r="F55" s="207" t="s">
        <v>56</v>
      </c>
      <c r="G55" s="207">
        <v>14674</v>
      </c>
      <c r="H55" s="212">
        <f t="shared" si="0"/>
        <v>49</v>
      </c>
      <c r="I55" s="236" t="s">
        <v>121</v>
      </c>
      <c r="J55" s="207" t="s">
        <v>150</v>
      </c>
      <c r="K55" s="208" t="s">
        <v>150</v>
      </c>
      <c r="L55" s="207">
        <v>2</v>
      </c>
      <c r="M55" s="207" t="s">
        <v>151</v>
      </c>
      <c r="N55" s="207" t="s">
        <v>28</v>
      </c>
      <c r="O55" s="224"/>
    </row>
    <row r="56" spans="1:15" ht="17.850000000000001" customHeight="1">
      <c r="A56" s="203">
        <v>55</v>
      </c>
      <c r="B56" s="204">
        <v>14750</v>
      </c>
      <c r="C56" s="204">
        <v>15000</v>
      </c>
      <c r="D56" s="205">
        <v>14875</v>
      </c>
      <c r="E56" s="206" t="s">
        <v>139</v>
      </c>
      <c r="F56" s="207" t="s">
        <v>56</v>
      </c>
      <c r="G56" s="207">
        <v>14875</v>
      </c>
      <c r="H56" s="212">
        <f t="shared" si="0"/>
        <v>0</v>
      </c>
      <c r="I56" s="236" t="s">
        <v>121</v>
      </c>
      <c r="J56" s="207" t="s">
        <v>152</v>
      </c>
      <c r="K56" s="208" t="s">
        <v>152</v>
      </c>
      <c r="L56" s="207">
        <v>4</v>
      </c>
      <c r="M56" s="207" t="s">
        <v>151</v>
      </c>
      <c r="N56" s="207" t="s">
        <v>28</v>
      </c>
      <c r="O56" s="224" t="s">
        <v>77</v>
      </c>
    </row>
    <row r="57" spans="1:15" ht="17.850000000000001" customHeight="1">
      <c r="A57" s="203">
        <v>56</v>
      </c>
      <c r="B57" s="204">
        <v>15000</v>
      </c>
      <c r="C57" s="204">
        <v>15250</v>
      </c>
      <c r="D57" s="205">
        <v>15125</v>
      </c>
      <c r="E57" s="206" t="s">
        <v>139</v>
      </c>
      <c r="F57" s="207" t="s">
        <v>145</v>
      </c>
      <c r="G57" s="207">
        <v>15260</v>
      </c>
      <c r="H57" s="212">
        <f t="shared" si="0"/>
        <v>135</v>
      </c>
      <c r="I57" s="236" t="s">
        <v>153</v>
      </c>
      <c r="J57" s="207" t="s">
        <v>154</v>
      </c>
      <c r="K57" s="226" t="s">
        <v>155</v>
      </c>
      <c r="L57" s="232">
        <v>2</v>
      </c>
      <c r="M57" s="207" t="s">
        <v>148</v>
      </c>
      <c r="N57" s="207" t="s">
        <v>23</v>
      </c>
      <c r="O57" s="224"/>
    </row>
    <row r="58" spans="1:15" ht="17.850000000000001" customHeight="1">
      <c r="A58" s="203">
        <v>57</v>
      </c>
      <c r="B58" s="204">
        <v>15250</v>
      </c>
      <c r="C58" s="204">
        <v>15500</v>
      </c>
      <c r="D58" s="205">
        <v>15375</v>
      </c>
      <c r="E58" s="206" t="s">
        <v>144</v>
      </c>
      <c r="F58" s="207" t="s">
        <v>145</v>
      </c>
      <c r="G58" s="207">
        <v>15415</v>
      </c>
      <c r="H58" s="212">
        <f t="shared" si="0"/>
        <v>40</v>
      </c>
      <c r="I58" s="236" t="s">
        <v>153</v>
      </c>
      <c r="J58" s="207" t="s">
        <v>156</v>
      </c>
      <c r="K58" s="208" t="s">
        <v>157</v>
      </c>
      <c r="L58" s="207">
        <v>1</v>
      </c>
      <c r="M58" s="207" t="s">
        <v>158</v>
      </c>
      <c r="N58" s="207" t="s">
        <v>50</v>
      </c>
      <c r="O58" s="224" t="s">
        <v>159</v>
      </c>
    </row>
    <row r="59" spans="1:15" ht="17.850000000000001" customHeight="1">
      <c r="A59" s="203">
        <v>58</v>
      </c>
      <c r="B59" s="204">
        <v>15500</v>
      </c>
      <c r="C59" s="204">
        <v>15750</v>
      </c>
      <c r="D59" s="205">
        <v>15625</v>
      </c>
      <c r="E59" s="206" t="s">
        <v>144</v>
      </c>
      <c r="F59" s="207" t="s">
        <v>145</v>
      </c>
      <c r="G59" s="207">
        <v>15659</v>
      </c>
      <c r="H59" s="212">
        <f t="shared" si="0"/>
        <v>34</v>
      </c>
      <c r="I59" s="236" t="s">
        <v>153</v>
      </c>
      <c r="J59" s="207" t="s">
        <v>160</v>
      </c>
      <c r="K59" s="208" t="s">
        <v>160</v>
      </c>
      <c r="L59" s="207">
        <v>2</v>
      </c>
      <c r="M59" s="207" t="s">
        <v>161</v>
      </c>
      <c r="N59" s="207" t="s">
        <v>38</v>
      </c>
      <c r="O59" s="224"/>
    </row>
    <row r="60" spans="1:15" ht="17.850000000000001" customHeight="1">
      <c r="A60" s="203">
        <v>59</v>
      </c>
      <c r="B60" s="204">
        <v>15750</v>
      </c>
      <c r="C60" s="204">
        <v>16000</v>
      </c>
      <c r="D60" s="205">
        <v>15875</v>
      </c>
      <c r="E60" s="206" t="s">
        <v>139</v>
      </c>
      <c r="F60" s="207" t="s">
        <v>56</v>
      </c>
      <c r="G60" s="207">
        <v>15911</v>
      </c>
      <c r="H60" s="212">
        <f t="shared" si="0"/>
        <v>36</v>
      </c>
      <c r="I60" s="236" t="s">
        <v>153</v>
      </c>
      <c r="J60" s="207" t="s">
        <v>162</v>
      </c>
      <c r="K60" s="208" t="s">
        <v>163</v>
      </c>
      <c r="L60" s="207">
        <v>2</v>
      </c>
      <c r="M60" s="207" t="s">
        <v>164</v>
      </c>
      <c r="N60" s="207" t="s">
        <v>76</v>
      </c>
      <c r="O60" s="224"/>
    </row>
    <row r="61" spans="1:15" ht="17.850000000000001" customHeight="1">
      <c r="A61" s="203">
        <v>60</v>
      </c>
      <c r="B61" s="204">
        <v>16000</v>
      </c>
      <c r="C61" s="204">
        <v>16250</v>
      </c>
      <c r="D61" s="205">
        <v>16125</v>
      </c>
      <c r="E61" s="206" t="s">
        <v>144</v>
      </c>
      <c r="F61" s="207" t="s">
        <v>145</v>
      </c>
      <c r="G61" s="207">
        <v>16100</v>
      </c>
      <c r="H61" s="212">
        <f t="shared" si="0"/>
        <v>-25</v>
      </c>
      <c r="I61" s="236" t="s">
        <v>153</v>
      </c>
      <c r="J61" s="207" t="s">
        <v>165</v>
      </c>
      <c r="K61" s="208" t="s">
        <v>166</v>
      </c>
      <c r="L61" s="207">
        <v>-1</v>
      </c>
      <c r="M61" s="207">
        <v>7</v>
      </c>
      <c r="N61" s="207">
        <v>1</v>
      </c>
      <c r="O61" s="224" t="s">
        <v>167</v>
      </c>
    </row>
    <row r="62" spans="1:15" ht="17.850000000000001" customHeight="1">
      <c r="A62" s="203">
        <v>61</v>
      </c>
      <c r="B62" s="204">
        <v>16250</v>
      </c>
      <c r="C62" s="204">
        <v>16500</v>
      </c>
      <c r="D62" s="205">
        <v>16375</v>
      </c>
      <c r="E62" s="206" t="s">
        <v>139</v>
      </c>
      <c r="F62" s="207" t="s">
        <v>145</v>
      </c>
      <c r="G62" s="207">
        <v>16272</v>
      </c>
      <c r="H62" s="212">
        <f t="shared" si="0"/>
        <v>-103</v>
      </c>
      <c r="I62" s="236" t="s">
        <v>153</v>
      </c>
      <c r="J62" s="207" t="s">
        <v>168</v>
      </c>
      <c r="K62" s="208" t="s">
        <v>168</v>
      </c>
      <c r="L62" s="207">
        <v>1</v>
      </c>
      <c r="M62" s="207" t="s">
        <v>141</v>
      </c>
      <c r="N62" s="207" t="s">
        <v>23</v>
      </c>
      <c r="O62" s="224"/>
    </row>
    <row r="63" spans="1:15" ht="17.850000000000001" customHeight="1">
      <c r="A63" s="203">
        <v>62</v>
      </c>
      <c r="B63" s="204">
        <v>16500</v>
      </c>
      <c r="C63" s="204">
        <v>16750</v>
      </c>
      <c r="D63" s="205">
        <v>16625</v>
      </c>
      <c r="E63" s="206" t="s">
        <v>30</v>
      </c>
      <c r="F63" s="206" t="s">
        <v>30</v>
      </c>
      <c r="G63" s="207">
        <v>16664</v>
      </c>
      <c r="H63" s="212">
        <f t="shared" si="0"/>
        <v>39</v>
      </c>
      <c r="I63" s="236" t="s">
        <v>153</v>
      </c>
      <c r="J63" s="207" t="s">
        <v>169</v>
      </c>
      <c r="K63" s="208" t="s">
        <v>170</v>
      </c>
      <c r="L63" s="207">
        <v>1</v>
      </c>
      <c r="M63" s="207"/>
      <c r="N63" s="207"/>
      <c r="O63" s="224"/>
    </row>
    <row r="64" spans="1:15" ht="17.850000000000001" customHeight="1">
      <c r="A64" s="203">
        <v>63</v>
      </c>
      <c r="B64" s="204">
        <v>16750</v>
      </c>
      <c r="C64" s="204">
        <v>17000</v>
      </c>
      <c r="D64" s="205">
        <v>16875</v>
      </c>
      <c r="E64" s="206" t="s">
        <v>144</v>
      </c>
      <c r="F64" s="207" t="s">
        <v>145</v>
      </c>
      <c r="G64" s="207">
        <v>16892</v>
      </c>
      <c r="H64" s="212">
        <f t="shared" si="0"/>
        <v>17</v>
      </c>
      <c r="I64" s="236" t="s">
        <v>153</v>
      </c>
      <c r="J64" s="207" t="s">
        <v>171</v>
      </c>
      <c r="K64" s="208" t="s">
        <v>171</v>
      </c>
      <c r="L64" s="207">
        <v>3</v>
      </c>
      <c r="M64" s="207" t="s">
        <v>172</v>
      </c>
      <c r="N64" s="207" t="s">
        <v>23</v>
      </c>
      <c r="O64" s="224" t="s">
        <v>77</v>
      </c>
    </row>
    <row r="65" spans="1:15" ht="17.850000000000001" customHeight="1">
      <c r="A65" s="203">
        <v>64</v>
      </c>
      <c r="B65" s="204">
        <v>17000</v>
      </c>
      <c r="C65" s="204">
        <v>17250</v>
      </c>
      <c r="D65" s="205">
        <v>17125</v>
      </c>
      <c r="E65" s="206" t="s">
        <v>144</v>
      </c>
      <c r="F65" s="207" t="s">
        <v>145</v>
      </c>
      <c r="G65" s="207">
        <v>17101</v>
      </c>
      <c r="H65" s="212">
        <f t="shared" si="0"/>
        <v>-24</v>
      </c>
      <c r="I65" s="236" t="s">
        <v>153</v>
      </c>
      <c r="J65" s="207" t="s">
        <v>173</v>
      </c>
      <c r="K65" s="208" t="s">
        <v>173</v>
      </c>
      <c r="L65" s="207">
        <v>1</v>
      </c>
      <c r="M65" s="207" t="s">
        <v>174</v>
      </c>
      <c r="N65" s="207" t="s">
        <v>38</v>
      </c>
      <c r="O65" s="224"/>
    </row>
    <row r="66" spans="1:15" ht="17.850000000000001" customHeight="1">
      <c r="A66" s="203">
        <v>65</v>
      </c>
      <c r="B66" s="204">
        <v>17250</v>
      </c>
      <c r="C66" s="204">
        <v>17500</v>
      </c>
      <c r="D66" s="205">
        <v>17375</v>
      </c>
      <c r="E66" s="206" t="s">
        <v>144</v>
      </c>
      <c r="F66" s="207" t="s">
        <v>145</v>
      </c>
      <c r="G66" s="207">
        <v>17496</v>
      </c>
      <c r="H66" s="212">
        <f t="shared" si="0"/>
        <v>121</v>
      </c>
      <c r="I66" s="236" t="s">
        <v>153</v>
      </c>
      <c r="J66" s="207" t="s">
        <v>175</v>
      </c>
      <c r="K66" s="208" t="s">
        <v>176</v>
      </c>
      <c r="L66" s="207">
        <v>3</v>
      </c>
      <c r="M66" s="207" t="s">
        <v>158</v>
      </c>
      <c r="N66" s="207" t="s">
        <v>23</v>
      </c>
      <c r="O66" s="224" t="s">
        <v>177</v>
      </c>
    </row>
    <row r="67" spans="1:15" ht="17.850000000000001" customHeight="1">
      <c r="A67" s="203">
        <v>66</v>
      </c>
      <c r="B67" s="204">
        <v>17500</v>
      </c>
      <c r="C67" s="204">
        <v>17750</v>
      </c>
      <c r="D67" s="205">
        <v>17625</v>
      </c>
      <c r="E67" s="206" t="s">
        <v>144</v>
      </c>
      <c r="F67" s="207" t="s">
        <v>145</v>
      </c>
      <c r="G67" s="207">
        <v>17622</v>
      </c>
      <c r="H67" s="212">
        <f t="shared" ref="H67:H76" si="1">G67-D67</f>
        <v>-3</v>
      </c>
      <c r="I67" s="236" t="s">
        <v>153</v>
      </c>
      <c r="J67" s="207" t="s">
        <v>178</v>
      </c>
      <c r="K67" s="208" t="s">
        <v>178</v>
      </c>
      <c r="L67" s="207">
        <v>3</v>
      </c>
      <c r="M67" s="207" t="s">
        <v>179</v>
      </c>
      <c r="N67" s="207" t="s">
        <v>180</v>
      </c>
      <c r="O67" s="224"/>
    </row>
    <row r="68" spans="1:15" ht="17.850000000000001" customHeight="1">
      <c r="A68" s="203">
        <v>67</v>
      </c>
      <c r="B68" s="204">
        <v>17750</v>
      </c>
      <c r="C68" s="204">
        <v>18000</v>
      </c>
      <c r="D68" s="205">
        <v>17875</v>
      </c>
      <c r="E68" s="206" t="s">
        <v>144</v>
      </c>
      <c r="F68" s="207" t="s">
        <v>145</v>
      </c>
      <c r="G68" s="207">
        <v>17862</v>
      </c>
      <c r="H68" s="212">
        <f t="shared" si="1"/>
        <v>-13</v>
      </c>
      <c r="I68" s="236" t="s">
        <v>153</v>
      </c>
      <c r="J68" s="207" t="s">
        <v>181</v>
      </c>
      <c r="K68" s="208" t="s">
        <v>181</v>
      </c>
      <c r="L68" s="207">
        <v>2</v>
      </c>
      <c r="M68" s="207" t="s">
        <v>172</v>
      </c>
      <c r="N68" s="207" t="s">
        <v>23</v>
      </c>
      <c r="O68" s="224"/>
    </row>
    <row r="69" spans="1:15" ht="17.850000000000001" customHeight="1">
      <c r="A69" s="203">
        <v>68</v>
      </c>
      <c r="B69" s="204">
        <v>18000</v>
      </c>
      <c r="C69" s="204">
        <v>18250</v>
      </c>
      <c r="D69" s="205">
        <v>18125</v>
      </c>
      <c r="E69" s="206" t="s">
        <v>30</v>
      </c>
      <c r="F69" s="206" t="s">
        <v>30</v>
      </c>
      <c r="G69" s="207">
        <v>18277</v>
      </c>
      <c r="H69" s="212">
        <f t="shared" si="1"/>
        <v>152</v>
      </c>
      <c r="I69" s="236" t="s">
        <v>153</v>
      </c>
      <c r="J69" s="207" t="s">
        <v>182</v>
      </c>
      <c r="K69" s="208" t="s">
        <v>182</v>
      </c>
      <c r="L69" s="207">
        <v>-1</v>
      </c>
      <c r="M69" s="207"/>
      <c r="N69" s="207"/>
      <c r="O69" s="224"/>
    </row>
    <row r="70" spans="1:15" ht="17.850000000000001" customHeight="1">
      <c r="A70" s="203">
        <v>69</v>
      </c>
      <c r="B70" s="204">
        <v>18250</v>
      </c>
      <c r="C70" s="204">
        <v>18500</v>
      </c>
      <c r="D70" s="205">
        <v>18375</v>
      </c>
      <c r="E70" s="206" t="s">
        <v>144</v>
      </c>
      <c r="F70" s="207" t="s">
        <v>145</v>
      </c>
      <c r="G70" s="207">
        <v>18369</v>
      </c>
      <c r="H70" s="212">
        <f t="shared" si="1"/>
        <v>-6</v>
      </c>
      <c r="I70" s="236" t="s">
        <v>153</v>
      </c>
      <c r="J70" s="207" t="s">
        <v>183</v>
      </c>
      <c r="K70" s="208" t="s">
        <v>183</v>
      </c>
      <c r="L70" s="207">
        <v>2</v>
      </c>
      <c r="M70" s="207" t="s">
        <v>184</v>
      </c>
      <c r="N70" s="207" t="s">
        <v>50</v>
      </c>
      <c r="O70" s="224"/>
    </row>
    <row r="71" spans="1:15" ht="17.850000000000001" customHeight="1">
      <c r="A71" s="203">
        <v>70</v>
      </c>
      <c r="B71" s="204">
        <v>18500</v>
      </c>
      <c r="C71" s="204">
        <v>18750</v>
      </c>
      <c r="D71" s="205">
        <v>18625</v>
      </c>
      <c r="E71" s="206" t="s">
        <v>144</v>
      </c>
      <c r="F71" s="207" t="s">
        <v>145</v>
      </c>
      <c r="G71" s="207">
        <v>18692</v>
      </c>
      <c r="H71" s="212">
        <f t="shared" si="1"/>
        <v>67</v>
      </c>
      <c r="I71" s="236" t="s">
        <v>153</v>
      </c>
      <c r="J71" s="207" t="s">
        <v>185</v>
      </c>
      <c r="K71" s="208" t="s">
        <v>185</v>
      </c>
      <c r="L71" s="207">
        <v>4</v>
      </c>
      <c r="M71" s="207">
        <v>7</v>
      </c>
      <c r="N71" s="207">
        <v>1</v>
      </c>
      <c r="O71" s="224"/>
    </row>
    <row r="72" spans="1:15" ht="17.850000000000001" customHeight="1">
      <c r="A72" s="203">
        <v>71</v>
      </c>
      <c r="B72" s="204">
        <v>18750</v>
      </c>
      <c r="C72" s="204">
        <v>19000</v>
      </c>
      <c r="D72" s="205">
        <v>18875</v>
      </c>
      <c r="E72" s="206" t="s">
        <v>144</v>
      </c>
      <c r="F72" s="207" t="s">
        <v>145</v>
      </c>
      <c r="G72" s="207">
        <v>18965</v>
      </c>
      <c r="H72" s="212">
        <f t="shared" si="1"/>
        <v>90</v>
      </c>
      <c r="I72" s="236" t="s">
        <v>153</v>
      </c>
      <c r="J72" s="207" t="s">
        <v>186</v>
      </c>
      <c r="K72" s="208" t="s">
        <v>186</v>
      </c>
      <c r="L72" s="207">
        <v>4</v>
      </c>
      <c r="M72" s="207" t="s">
        <v>187</v>
      </c>
      <c r="N72" s="207" t="s">
        <v>23</v>
      </c>
      <c r="O72" s="224"/>
    </row>
    <row r="73" spans="1:15" ht="17.850000000000001" customHeight="1">
      <c r="A73" s="203">
        <v>72</v>
      </c>
      <c r="B73" s="204">
        <v>19000</v>
      </c>
      <c r="C73" s="204">
        <v>19250</v>
      </c>
      <c r="D73" s="205">
        <v>19125</v>
      </c>
      <c r="E73" s="206" t="s">
        <v>144</v>
      </c>
      <c r="F73" s="207" t="s">
        <v>145</v>
      </c>
      <c r="G73" s="207">
        <v>19011</v>
      </c>
      <c r="H73" s="212">
        <f t="shared" si="1"/>
        <v>-114</v>
      </c>
      <c r="I73" s="236" t="s">
        <v>153</v>
      </c>
      <c r="J73" s="207" t="s">
        <v>188</v>
      </c>
      <c r="K73" s="227" t="s">
        <v>189</v>
      </c>
      <c r="L73" s="233">
        <v>-3</v>
      </c>
      <c r="M73" s="207" t="s">
        <v>184</v>
      </c>
      <c r="N73" s="207" t="s">
        <v>50</v>
      </c>
      <c r="O73" s="224" t="s">
        <v>190</v>
      </c>
    </row>
    <row r="74" spans="1:15" ht="17.850000000000001" customHeight="1">
      <c r="A74" s="203">
        <v>73</v>
      </c>
      <c r="B74" s="204">
        <v>19250</v>
      </c>
      <c r="C74" s="204">
        <v>19500</v>
      </c>
      <c r="D74" s="205">
        <v>19375</v>
      </c>
      <c r="E74" s="206" t="s">
        <v>144</v>
      </c>
      <c r="F74" s="207" t="s">
        <v>145</v>
      </c>
      <c r="G74" s="207">
        <v>19317</v>
      </c>
      <c r="H74" s="212">
        <f t="shared" si="1"/>
        <v>-58</v>
      </c>
      <c r="I74" s="236" t="s">
        <v>153</v>
      </c>
      <c r="J74" s="207" t="s">
        <v>191</v>
      </c>
      <c r="K74" s="208" t="s">
        <v>191</v>
      </c>
      <c r="L74" s="207">
        <v>-3</v>
      </c>
      <c r="M74" s="207" t="s">
        <v>184</v>
      </c>
      <c r="N74" s="207" t="s">
        <v>88</v>
      </c>
      <c r="O74" s="224"/>
    </row>
    <row r="75" spans="1:15" ht="17.850000000000001" customHeight="1">
      <c r="A75" s="203">
        <v>74</v>
      </c>
      <c r="B75" s="204">
        <v>19500</v>
      </c>
      <c r="C75" s="204">
        <v>19750</v>
      </c>
      <c r="D75" s="205">
        <v>19625</v>
      </c>
      <c r="E75" s="206" t="s">
        <v>192</v>
      </c>
      <c r="F75" s="207" t="s">
        <v>193</v>
      </c>
      <c r="G75" s="207">
        <v>19577</v>
      </c>
      <c r="H75" s="212">
        <f t="shared" si="1"/>
        <v>-48</v>
      </c>
      <c r="I75" s="236" t="s">
        <v>153</v>
      </c>
      <c r="J75" s="207" t="s">
        <v>194</v>
      </c>
      <c r="K75" s="208" t="s">
        <v>195</v>
      </c>
      <c r="L75" s="207">
        <v>-1</v>
      </c>
      <c r="M75" s="207">
        <v>99</v>
      </c>
      <c r="N75" s="207">
        <v>99</v>
      </c>
      <c r="O75" s="224" t="s">
        <v>196</v>
      </c>
    </row>
    <row r="76" spans="1:15" ht="17.850000000000001" customHeight="1">
      <c r="A76" s="203">
        <v>75</v>
      </c>
      <c r="B76" s="204">
        <v>19750</v>
      </c>
      <c r="C76" s="204">
        <v>20000</v>
      </c>
      <c r="D76" s="205">
        <v>19875</v>
      </c>
      <c r="E76" s="206" t="s">
        <v>192</v>
      </c>
      <c r="F76" s="207" t="s">
        <v>193</v>
      </c>
      <c r="G76" s="207">
        <v>19986</v>
      </c>
      <c r="H76" s="212">
        <f t="shared" si="1"/>
        <v>111</v>
      </c>
      <c r="I76" s="236" t="s">
        <v>153</v>
      </c>
      <c r="J76" s="207" t="s">
        <v>197</v>
      </c>
      <c r="K76" s="208" t="s">
        <v>198</v>
      </c>
      <c r="L76" s="207">
        <v>-2</v>
      </c>
      <c r="M76" s="207" t="s">
        <v>199</v>
      </c>
      <c r="N76" s="207" t="s">
        <v>200</v>
      </c>
      <c r="O76" s="224" t="s">
        <v>201</v>
      </c>
    </row>
  </sheetData>
  <autoFilter ref="A1:O76" xr:uid="{00000000-0009-0000-0000-000001000000}"/>
  <phoneticPr fontId="21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W76"/>
  <sheetViews>
    <sheetView topLeftCell="R1" zoomScale="80" zoomScaleNormal="80" workbookViewId="0">
      <selection activeCell="R1" sqref="R1"/>
    </sheetView>
  </sheetViews>
  <sheetFormatPr defaultRowHeight="13.5"/>
  <cols>
    <col min="1" max="1" width="5.625" style="1" customWidth="1"/>
    <col min="2" max="2" width="4.375" customWidth="1"/>
    <col min="3" max="3" width="5.25" customWidth="1"/>
    <col min="4" max="4" width="4.375" style="72" customWidth="1"/>
    <col min="5" max="12" width="4.375" customWidth="1"/>
    <col min="13" max="14" width="7" style="1" customWidth="1"/>
    <col min="15" max="15" width="8.625" style="1" customWidth="1"/>
    <col min="16" max="16" width="4.375" customWidth="1"/>
    <col min="17" max="17" width="9.375" customWidth="1"/>
    <col min="18" max="19" width="13.75" customWidth="1"/>
    <col min="20" max="20" width="5.375" customWidth="1"/>
    <col min="21" max="21" width="5.25" customWidth="1"/>
    <col min="22" max="22" width="5.25" style="2" customWidth="1"/>
    <col min="23" max="23" width="5.25" style="229" customWidth="1"/>
    <col min="24" max="25" width="5.25" customWidth="1"/>
    <col min="26" max="26" width="5.25" style="2" customWidth="1"/>
    <col min="27" max="27" width="5.25" style="229" customWidth="1"/>
    <col min="28" max="29" width="5.25" customWidth="1"/>
    <col min="30" max="30" width="5.25" style="2" customWidth="1"/>
    <col min="31" max="31" width="5.25" style="229" customWidth="1"/>
    <col min="32" max="32" width="4.75" customWidth="1"/>
    <col min="33" max="33" width="13.75" customWidth="1"/>
    <col min="36" max="36" width="17.75" customWidth="1"/>
    <col min="37" max="37" width="8.5" customWidth="1"/>
    <col min="38" max="49" width="5.625" customWidth="1"/>
  </cols>
  <sheetData>
    <row r="1" spans="1:49" s="39" customFormat="1" ht="94.9" customHeight="1">
      <c r="A1" s="24" t="s">
        <v>202</v>
      </c>
      <c r="B1" s="168" t="s">
        <v>203</v>
      </c>
      <c r="C1" s="169" t="s">
        <v>204</v>
      </c>
      <c r="D1" s="222" t="s">
        <v>205</v>
      </c>
      <c r="E1" s="170" t="s">
        <v>206</v>
      </c>
      <c r="F1" s="171" t="s">
        <v>207</v>
      </c>
      <c r="G1" s="172" t="s">
        <v>208</v>
      </c>
      <c r="H1" s="24" t="s">
        <v>209</v>
      </c>
      <c r="I1" s="166" t="s">
        <v>210</v>
      </c>
      <c r="J1" s="167" t="s">
        <v>211</v>
      </c>
      <c r="K1" s="167" t="s">
        <v>212</v>
      </c>
      <c r="L1" s="167" t="s">
        <v>213</v>
      </c>
      <c r="M1" s="250" t="s">
        <v>214</v>
      </c>
      <c r="N1" s="250" t="s">
        <v>215</v>
      </c>
      <c r="O1" s="251" t="s">
        <v>9</v>
      </c>
      <c r="P1" s="25" t="s">
        <v>216</v>
      </c>
      <c r="Q1" s="25" t="s">
        <v>217</v>
      </c>
      <c r="R1" s="24" t="s">
        <v>218</v>
      </c>
      <c r="S1" s="41" t="s">
        <v>219</v>
      </c>
      <c r="T1" s="173"/>
      <c r="U1" s="177" t="s">
        <v>220</v>
      </c>
      <c r="V1" s="178" t="s">
        <v>221</v>
      </c>
      <c r="W1" s="180" t="s">
        <v>222</v>
      </c>
      <c r="X1" s="173"/>
      <c r="Y1" s="177" t="s">
        <v>220</v>
      </c>
      <c r="Z1" s="178" t="s">
        <v>221</v>
      </c>
      <c r="AA1" s="180" t="s">
        <v>222</v>
      </c>
      <c r="AB1" s="173"/>
      <c r="AC1" s="177" t="s">
        <v>220</v>
      </c>
      <c r="AD1" s="178" t="s">
        <v>221</v>
      </c>
      <c r="AE1" s="180" t="s">
        <v>222</v>
      </c>
      <c r="AF1" s="41" t="s">
        <v>223</v>
      </c>
      <c r="AG1" s="24" t="s">
        <v>224</v>
      </c>
      <c r="AH1" s="24" t="s">
        <v>225</v>
      </c>
      <c r="AI1" s="24" t="s">
        <v>226</v>
      </c>
      <c r="AJ1" s="26" t="s">
        <v>227</v>
      </c>
      <c r="AK1" s="27" t="s">
        <v>228</v>
      </c>
      <c r="AL1" s="28" t="s">
        <v>229</v>
      </c>
      <c r="AM1" s="252" t="s">
        <v>230</v>
      </c>
      <c r="AN1" s="29" t="s">
        <v>231</v>
      </c>
      <c r="AO1" s="30" t="s">
        <v>232</v>
      </c>
      <c r="AP1" s="31" t="s">
        <v>233</v>
      </c>
      <c r="AQ1" s="32" t="s">
        <v>234</v>
      </c>
      <c r="AR1" s="33" t="s">
        <v>235</v>
      </c>
      <c r="AS1" s="34" t="s">
        <v>236</v>
      </c>
      <c r="AT1" s="35" t="s">
        <v>237</v>
      </c>
      <c r="AU1" s="36" t="s">
        <v>238</v>
      </c>
      <c r="AV1" s="37" t="s">
        <v>239</v>
      </c>
      <c r="AW1" s="38" t="s">
        <v>240</v>
      </c>
    </row>
    <row r="2" spans="1:49" ht="15.75" customHeight="1">
      <c r="A2" s="9" t="s">
        <v>241</v>
      </c>
      <c r="B2" s="4" t="s">
        <v>242</v>
      </c>
      <c r="C2" s="14">
        <v>1355</v>
      </c>
      <c r="D2" s="221" t="s">
        <v>243</v>
      </c>
      <c r="E2" s="3">
        <v>1746</v>
      </c>
      <c r="F2" s="6" t="s">
        <v>244</v>
      </c>
      <c r="G2" s="7">
        <v>334</v>
      </c>
      <c r="H2" s="8">
        <v>2</v>
      </c>
      <c r="I2" s="22">
        <v>3</v>
      </c>
      <c r="J2" s="22">
        <v>3</v>
      </c>
      <c r="K2" s="22">
        <v>2</v>
      </c>
      <c r="L2" s="22">
        <v>3</v>
      </c>
      <c r="M2" s="1">
        <f t="shared" ref="M2:M33" si="0">I2+J2</f>
        <v>6</v>
      </c>
      <c r="N2" s="1">
        <f t="shared" ref="N2:N33" si="1">K2+L2</f>
        <v>5</v>
      </c>
      <c r="O2" s="1">
        <f t="shared" ref="O2:O33" si="2">M2-N2</f>
        <v>1</v>
      </c>
      <c r="P2" s="9"/>
      <c r="Q2" s="9" t="s">
        <v>245</v>
      </c>
      <c r="R2" s="15" t="s">
        <v>16</v>
      </c>
      <c r="S2" s="230" t="s">
        <v>16</v>
      </c>
      <c r="T2" s="174" t="s">
        <v>16</v>
      </c>
      <c r="U2" s="176">
        <v>48</v>
      </c>
      <c r="V2" s="179">
        <v>1</v>
      </c>
      <c r="W2" s="181">
        <v>4</v>
      </c>
      <c r="X2" s="174"/>
      <c r="Y2" s="176"/>
      <c r="Z2" s="179"/>
      <c r="AA2" s="181"/>
      <c r="AB2" s="174"/>
      <c r="AC2" s="176"/>
      <c r="AD2" s="179"/>
      <c r="AE2" s="181"/>
      <c r="AF2" s="40">
        <v>1</v>
      </c>
      <c r="AG2" s="15" t="s">
        <v>246</v>
      </c>
      <c r="AH2" s="8" t="s">
        <v>247</v>
      </c>
      <c r="AI2" s="8" t="s">
        <v>248</v>
      </c>
      <c r="AJ2" s="10" t="s">
        <v>249</v>
      </c>
      <c r="AK2" s="11">
        <v>220.17244432538598</v>
      </c>
      <c r="AL2" s="12">
        <v>81.572199838001197</v>
      </c>
      <c r="AM2" s="13">
        <v>10</v>
      </c>
      <c r="AN2" s="156">
        <v>66.416179321255782</v>
      </c>
      <c r="AO2" s="157">
        <v>622.54176119467695</v>
      </c>
      <c r="AP2" s="158">
        <v>262.47650339205029</v>
      </c>
      <c r="AQ2" s="159">
        <v>190.90628692584104</v>
      </c>
      <c r="AR2" s="160">
        <v>238.59851396361773</v>
      </c>
      <c r="AS2" s="161">
        <v>351.99098028804974</v>
      </c>
      <c r="AT2" s="162">
        <v>363.25153310560643</v>
      </c>
      <c r="AU2" s="163">
        <v>380.64455811841384</v>
      </c>
      <c r="AV2" s="164">
        <v>326.81139232368258</v>
      </c>
      <c r="AW2" s="165">
        <v>51.677536046049134</v>
      </c>
    </row>
    <row r="3" spans="1:49" ht="15.75" customHeight="1">
      <c r="A3" s="9" t="s">
        <v>241</v>
      </c>
      <c r="B3" s="4" t="s">
        <v>242</v>
      </c>
      <c r="C3" s="14">
        <v>1667</v>
      </c>
      <c r="D3" s="221" t="s">
        <v>243</v>
      </c>
      <c r="E3" s="3">
        <v>1907</v>
      </c>
      <c r="F3" s="6" t="s">
        <v>244</v>
      </c>
      <c r="G3" s="7">
        <v>898</v>
      </c>
      <c r="H3" s="8">
        <v>2</v>
      </c>
      <c r="I3" s="22">
        <v>3</v>
      </c>
      <c r="J3" s="22">
        <v>2</v>
      </c>
      <c r="K3" s="22">
        <v>1</v>
      </c>
      <c r="L3" s="22">
        <v>1</v>
      </c>
      <c r="M3" s="1">
        <f t="shared" si="0"/>
        <v>5</v>
      </c>
      <c r="N3" s="1">
        <f t="shared" si="1"/>
        <v>2</v>
      </c>
      <c r="O3" s="1">
        <f t="shared" si="2"/>
        <v>3</v>
      </c>
      <c r="P3" s="9"/>
      <c r="Q3" s="9" t="s">
        <v>245</v>
      </c>
      <c r="R3" s="15" t="s">
        <v>21</v>
      </c>
      <c r="S3" s="230" t="s">
        <v>21</v>
      </c>
      <c r="T3" s="174" t="s">
        <v>250</v>
      </c>
      <c r="U3" s="176">
        <v>20</v>
      </c>
      <c r="V3" s="179">
        <v>1</v>
      </c>
      <c r="W3" s="181">
        <v>4</v>
      </c>
      <c r="X3" s="174" t="s">
        <v>251</v>
      </c>
      <c r="Y3" s="176">
        <v>26</v>
      </c>
      <c r="Z3" s="179">
        <v>2</v>
      </c>
      <c r="AA3" s="181">
        <v>4</v>
      </c>
      <c r="AB3" s="174"/>
      <c r="AC3" s="176"/>
      <c r="AD3" s="179"/>
      <c r="AE3" s="181"/>
      <c r="AF3" s="40">
        <v>2</v>
      </c>
      <c r="AG3" s="15" t="s">
        <v>252</v>
      </c>
      <c r="AH3" s="8" t="s">
        <v>253</v>
      </c>
      <c r="AI3" s="8" t="s">
        <v>248</v>
      </c>
      <c r="AJ3" s="10" t="s">
        <v>254</v>
      </c>
      <c r="AK3" s="11">
        <v>76.401981723482336</v>
      </c>
      <c r="AL3" s="12">
        <v>87.006796194264197</v>
      </c>
      <c r="AM3" s="13">
        <v>10</v>
      </c>
      <c r="AN3" s="156">
        <v>34.361569923062866</v>
      </c>
      <c r="AO3" s="157">
        <v>165.41419998435398</v>
      </c>
      <c r="AP3" s="158">
        <v>79.073677425096477</v>
      </c>
      <c r="AQ3" s="159">
        <v>75.366481968984189</v>
      </c>
      <c r="AR3" s="160">
        <v>113.69459390212657</v>
      </c>
      <c r="AS3" s="161">
        <v>111.56247111328874</v>
      </c>
      <c r="AT3" s="162">
        <v>99.099035759686188</v>
      </c>
      <c r="AU3" s="163">
        <v>64.776354627168672</v>
      </c>
      <c r="AV3" s="164">
        <v>107.15127617169921</v>
      </c>
      <c r="AW3" s="165">
        <v>54.193670759901721</v>
      </c>
    </row>
    <row r="4" spans="1:49" ht="15.75" customHeight="1">
      <c r="A4" s="9" t="s">
        <v>241</v>
      </c>
      <c r="B4" s="4" t="s">
        <v>242</v>
      </c>
      <c r="C4" s="14">
        <v>1937</v>
      </c>
      <c r="D4" s="221" t="s">
        <v>255</v>
      </c>
      <c r="E4" s="3">
        <v>2337</v>
      </c>
      <c r="F4" s="6" t="s">
        <v>256</v>
      </c>
      <c r="G4" s="7">
        <v>1300</v>
      </c>
      <c r="H4" s="8">
        <v>2</v>
      </c>
      <c r="I4" s="22">
        <v>3</v>
      </c>
      <c r="J4" s="22">
        <v>3</v>
      </c>
      <c r="K4" s="22">
        <v>3</v>
      </c>
      <c r="L4" s="22">
        <v>2</v>
      </c>
      <c r="M4" s="1">
        <f t="shared" si="0"/>
        <v>6</v>
      </c>
      <c r="N4" s="1">
        <f t="shared" si="1"/>
        <v>5</v>
      </c>
      <c r="O4" s="1">
        <f t="shared" si="2"/>
        <v>1</v>
      </c>
      <c r="P4" s="9"/>
      <c r="Q4" s="9" t="s">
        <v>245</v>
      </c>
      <c r="R4" s="15" t="s">
        <v>26</v>
      </c>
      <c r="S4" s="230" t="s">
        <v>26</v>
      </c>
      <c r="T4" s="174" t="s">
        <v>257</v>
      </c>
      <c r="U4" s="176">
        <v>6</v>
      </c>
      <c r="V4" s="179">
        <v>2</v>
      </c>
      <c r="W4" s="181">
        <v>4</v>
      </c>
      <c r="X4" s="174" t="s">
        <v>258</v>
      </c>
      <c r="Y4" s="176">
        <v>163</v>
      </c>
      <c r="Z4" s="179">
        <v>2</v>
      </c>
      <c r="AA4" s="181">
        <v>3</v>
      </c>
      <c r="AB4" s="174"/>
      <c r="AC4" s="176"/>
      <c r="AD4" s="179"/>
      <c r="AE4" s="181"/>
      <c r="AF4" s="40">
        <v>2</v>
      </c>
      <c r="AG4" s="15" t="s">
        <v>259</v>
      </c>
      <c r="AH4" s="8" t="s">
        <v>247</v>
      </c>
      <c r="AI4" s="8" t="s">
        <v>248</v>
      </c>
      <c r="AJ4" s="10" t="s">
        <v>260</v>
      </c>
      <c r="AK4" s="11">
        <v>61.305317599363377</v>
      </c>
      <c r="AL4" s="12">
        <v>75.195686664882075</v>
      </c>
      <c r="AM4" s="13">
        <v>10</v>
      </c>
      <c r="AN4" s="156">
        <v>7.4065574745824554</v>
      </c>
      <c r="AO4" s="157">
        <v>63.149580620807498</v>
      </c>
      <c r="AP4" s="158">
        <v>33.373301118576848</v>
      </c>
      <c r="AQ4" s="159">
        <v>48.805607266258491</v>
      </c>
      <c r="AR4" s="160">
        <v>122.23503288069006</v>
      </c>
      <c r="AS4" s="161">
        <v>222.66958520162527</v>
      </c>
      <c r="AT4" s="162">
        <v>119.18667814340634</v>
      </c>
      <c r="AU4" s="163">
        <v>146.24764601391689</v>
      </c>
      <c r="AV4" s="164">
        <v>72.773575066612381</v>
      </c>
      <c r="AW4" s="165">
        <v>18.000040645253069</v>
      </c>
    </row>
    <row r="5" spans="1:49" ht="15.75" customHeight="1">
      <c r="A5" s="9" t="s">
        <v>241</v>
      </c>
      <c r="B5" s="4" t="s">
        <v>261</v>
      </c>
      <c r="C5" s="5">
        <v>2168</v>
      </c>
      <c r="D5" s="221" t="s">
        <v>255</v>
      </c>
      <c r="E5" s="3">
        <v>2498</v>
      </c>
      <c r="F5" s="6" t="s">
        <v>256</v>
      </c>
      <c r="G5" s="7">
        <v>1622</v>
      </c>
      <c r="H5" s="8">
        <v>2</v>
      </c>
      <c r="I5" s="22">
        <v>3</v>
      </c>
      <c r="J5" s="22">
        <v>2</v>
      </c>
      <c r="K5" s="22">
        <v>1</v>
      </c>
      <c r="L5" s="22">
        <v>2</v>
      </c>
      <c r="M5" s="1">
        <f t="shared" si="0"/>
        <v>5</v>
      </c>
      <c r="N5" s="1">
        <f t="shared" si="1"/>
        <v>3</v>
      </c>
      <c r="O5" s="1">
        <f t="shared" si="2"/>
        <v>2</v>
      </c>
      <c r="P5" s="9"/>
      <c r="Q5" s="9" t="s">
        <v>245</v>
      </c>
      <c r="R5" s="15" t="s">
        <v>31</v>
      </c>
      <c r="S5" s="230" t="s">
        <v>262</v>
      </c>
      <c r="T5" s="174"/>
      <c r="U5" s="176"/>
      <c r="V5" s="179"/>
      <c r="W5" s="181"/>
      <c r="X5" s="174"/>
      <c r="Y5" s="176"/>
      <c r="Z5" s="179"/>
      <c r="AA5" s="181"/>
      <c r="AB5" s="174"/>
      <c r="AC5" s="176"/>
      <c r="AD5" s="179"/>
      <c r="AE5" s="181"/>
      <c r="AF5" s="40">
        <v>4</v>
      </c>
      <c r="AG5" s="8" t="s">
        <v>263</v>
      </c>
      <c r="AH5" s="8" t="s">
        <v>264</v>
      </c>
      <c r="AI5" s="8" t="s">
        <v>265</v>
      </c>
      <c r="AJ5" s="10" t="s">
        <v>266</v>
      </c>
      <c r="AK5" s="11">
        <v>42.870851468086279</v>
      </c>
      <c r="AL5" s="12">
        <v>86.628320446838273</v>
      </c>
      <c r="AM5" s="13">
        <v>10</v>
      </c>
      <c r="AN5" s="156">
        <v>22.82676729871314</v>
      </c>
      <c r="AO5" s="157">
        <v>70.689829053142731</v>
      </c>
      <c r="AP5" s="158">
        <v>77.570375572908333</v>
      </c>
      <c r="AQ5" s="159">
        <v>60.758000882485064</v>
      </c>
      <c r="AR5" s="160">
        <v>57.64796310530361</v>
      </c>
      <c r="AS5" s="161">
        <v>48.267844644933078</v>
      </c>
      <c r="AT5" s="162">
        <v>58.923750992245836</v>
      </c>
      <c r="AU5" s="163">
        <v>45.410227986056391</v>
      </c>
      <c r="AV5" s="164">
        <v>57.147347291572906</v>
      </c>
      <c r="AW5" s="165">
        <v>6.7742088449877151</v>
      </c>
    </row>
    <row r="6" spans="1:49" ht="15.75" customHeight="1">
      <c r="A6" s="9" t="s">
        <v>241</v>
      </c>
      <c r="B6" s="4" t="s">
        <v>261</v>
      </c>
      <c r="C6" s="14">
        <v>2423</v>
      </c>
      <c r="D6" s="221" t="s">
        <v>255</v>
      </c>
      <c r="E6" s="3">
        <v>2693</v>
      </c>
      <c r="F6" s="6" t="s">
        <v>256</v>
      </c>
      <c r="G6" s="7">
        <v>1949</v>
      </c>
      <c r="H6" s="8">
        <v>1</v>
      </c>
      <c r="I6" s="22">
        <v>3</v>
      </c>
      <c r="J6" s="22">
        <v>2</v>
      </c>
      <c r="K6" s="22">
        <v>1</v>
      </c>
      <c r="L6" s="22">
        <v>3</v>
      </c>
      <c r="M6" s="1">
        <f t="shared" si="0"/>
        <v>5</v>
      </c>
      <c r="N6" s="1">
        <f t="shared" si="1"/>
        <v>4</v>
      </c>
      <c r="O6" s="1">
        <f t="shared" si="2"/>
        <v>1</v>
      </c>
      <c r="P6" s="9"/>
      <c r="Q6" s="9" t="s">
        <v>245</v>
      </c>
      <c r="R6" s="15" t="s">
        <v>33</v>
      </c>
      <c r="S6" s="230" t="s">
        <v>33</v>
      </c>
      <c r="T6" s="174" t="s">
        <v>267</v>
      </c>
      <c r="U6" s="176">
        <v>104</v>
      </c>
      <c r="V6" s="179">
        <v>2</v>
      </c>
      <c r="W6" s="181">
        <v>3</v>
      </c>
      <c r="X6" s="174" t="s">
        <v>268</v>
      </c>
      <c r="Y6" s="176">
        <v>124</v>
      </c>
      <c r="Z6" s="179">
        <v>2</v>
      </c>
      <c r="AA6" s="181">
        <v>3</v>
      </c>
      <c r="AB6" s="174"/>
      <c r="AC6" s="176"/>
      <c r="AD6" s="179"/>
      <c r="AE6" s="181"/>
      <c r="AF6" s="40">
        <v>2</v>
      </c>
      <c r="AG6" s="8" t="s">
        <v>269</v>
      </c>
      <c r="AH6" s="8" t="s">
        <v>270</v>
      </c>
      <c r="AI6" s="8" t="s">
        <v>248</v>
      </c>
      <c r="AJ6" s="10" t="s">
        <v>271</v>
      </c>
      <c r="AK6" s="11">
        <v>38.645010394803485</v>
      </c>
      <c r="AL6" s="12">
        <v>77.676873228571722</v>
      </c>
      <c r="AM6" s="13">
        <v>10</v>
      </c>
      <c r="AN6" s="156">
        <v>21.612577548781591</v>
      </c>
      <c r="AO6" s="157">
        <v>125.3566301875731</v>
      </c>
      <c r="AP6" s="158">
        <v>21.346886301071674</v>
      </c>
      <c r="AQ6" s="159">
        <v>39.509301120304499</v>
      </c>
      <c r="AR6" s="160">
        <v>36.830643095055088</v>
      </c>
      <c r="AS6" s="161">
        <v>35.517847946271516</v>
      </c>
      <c r="AT6" s="162">
        <v>66.958807945733909</v>
      </c>
      <c r="AU6" s="163">
        <v>35.393265930308658</v>
      </c>
      <c r="AV6" s="164">
        <v>66.969547607312009</v>
      </c>
      <c r="AW6" s="165">
        <v>15.096808283115479</v>
      </c>
    </row>
    <row r="7" spans="1:49" ht="15.75" customHeight="1">
      <c r="A7" s="9" t="s">
        <v>241</v>
      </c>
      <c r="B7" s="4" t="s">
        <v>261</v>
      </c>
      <c r="C7" s="14">
        <v>2629</v>
      </c>
      <c r="D7" s="221" t="s">
        <v>272</v>
      </c>
      <c r="E7" s="3">
        <v>3239</v>
      </c>
      <c r="F7" s="6" t="s">
        <v>273</v>
      </c>
      <c r="G7" s="7">
        <v>2197</v>
      </c>
      <c r="H7" s="8">
        <v>0</v>
      </c>
      <c r="I7" s="22">
        <v>3</v>
      </c>
      <c r="J7" s="22">
        <v>3</v>
      </c>
      <c r="K7" s="22">
        <v>2</v>
      </c>
      <c r="L7" s="22">
        <v>2</v>
      </c>
      <c r="M7" s="1">
        <f t="shared" si="0"/>
        <v>6</v>
      </c>
      <c r="N7" s="1">
        <f t="shared" si="1"/>
        <v>4</v>
      </c>
      <c r="O7" s="1">
        <f t="shared" si="2"/>
        <v>2</v>
      </c>
      <c r="P7" s="9"/>
      <c r="Q7" s="9" t="s">
        <v>245</v>
      </c>
      <c r="R7" s="15" t="s">
        <v>36</v>
      </c>
      <c r="S7" s="230" t="s">
        <v>36</v>
      </c>
      <c r="T7" s="174" t="s">
        <v>274</v>
      </c>
      <c r="U7" s="176">
        <v>136</v>
      </c>
      <c r="V7" s="179">
        <v>2</v>
      </c>
      <c r="W7" s="181">
        <v>3</v>
      </c>
      <c r="X7" s="174" t="s">
        <v>275</v>
      </c>
      <c r="Y7" s="176">
        <v>2</v>
      </c>
      <c r="Z7" s="179">
        <v>1</v>
      </c>
      <c r="AA7" s="181">
        <v>4</v>
      </c>
      <c r="AB7" s="174"/>
      <c r="AC7" s="176"/>
      <c r="AD7" s="179"/>
      <c r="AE7" s="181"/>
      <c r="AF7" s="40">
        <v>4</v>
      </c>
      <c r="AG7" s="15" t="s">
        <v>276</v>
      </c>
      <c r="AH7" s="8" t="s">
        <v>277</v>
      </c>
      <c r="AI7" s="8" t="s">
        <v>265</v>
      </c>
      <c r="AJ7" s="10" t="s">
        <v>278</v>
      </c>
      <c r="AK7" s="11">
        <v>31.234477498177146</v>
      </c>
      <c r="AL7" s="12">
        <v>83.891422666881382</v>
      </c>
      <c r="AM7" s="13">
        <v>10</v>
      </c>
      <c r="AN7" s="156">
        <v>10.68486979939764</v>
      </c>
      <c r="AO7" s="157">
        <v>59.850721931660843</v>
      </c>
      <c r="AP7" s="158">
        <v>27.059433339386629</v>
      </c>
      <c r="AQ7" s="159">
        <v>43.161421391929281</v>
      </c>
      <c r="AR7" s="160">
        <v>36.296865658894866</v>
      </c>
      <c r="AS7" s="161">
        <v>55.553557044168265</v>
      </c>
      <c r="AT7" s="162">
        <v>60.597721190889182</v>
      </c>
      <c r="AU7" s="163">
        <v>48.749215337972295</v>
      </c>
      <c r="AV7" s="164">
        <v>54.915029037995843</v>
      </c>
      <c r="AW7" s="165">
        <v>3.4838788345651102</v>
      </c>
    </row>
    <row r="8" spans="1:49" ht="15.75" customHeight="1">
      <c r="A8" s="9" t="s">
        <v>279</v>
      </c>
      <c r="B8" s="4" t="s">
        <v>261</v>
      </c>
      <c r="C8" s="5">
        <v>2880</v>
      </c>
      <c r="D8" s="221" t="s">
        <v>272</v>
      </c>
      <c r="E8" s="3">
        <v>3117</v>
      </c>
      <c r="F8" s="6" t="s">
        <v>273</v>
      </c>
      <c r="G8" s="7">
        <v>2511</v>
      </c>
      <c r="H8" s="8">
        <v>2</v>
      </c>
      <c r="I8" s="23">
        <v>3</v>
      </c>
      <c r="J8" s="23">
        <v>3</v>
      </c>
      <c r="K8" s="23">
        <v>2</v>
      </c>
      <c r="L8" s="9"/>
      <c r="M8" s="1">
        <f t="shared" si="0"/>
        <v>6</v>
      </c>
      <c r="N8" s="1">
        <f t="shared" si="1"/>
        <v>2</v>
      </c>
      <c r="O8" s="1">
        <f t="shared" si="2"/>
        <v>4</v>
      </c>
      <c r="P8" s="9"/>
      <c r="Q8" s="9" t="s">
        <v>280</v>
      </c>
      <c r="R8" s="15" t="s">
        <v>41</v>
      </c>
      <c r="S8" s="230" t="s">
        <v>41</v>
      </c>
      <c r="T8" s="174" t="s">
        <v>281</v>
      </c>
      <c r="U8" s="176">
        <v>128</v>
      </c>
      <c r="V8" s="179">
        <v>2</v>
      </c>
      <c r="W8" s="181">
        <v>3</v>
      </c>
      <c r="X8" s="174" t="s">
        <v>282</v>
      </c>
      <c r="Y8" s="176">
        <v>77</v>
      </c>
      <c r="Z8" s="179">
        <v>2</v>
      </c>
      <c r="AA8" s="181">
        <v>4</v>
      </c>
      <c r="AB8" s="174"/>
      <c r="AC8" s="176"/>
      <c r="AD8" s="179"/>
      <c r="AE8" s="181"/>
      <c r="AF8" s="40">
        <v>2</v>
      </c>
      <c r="AG8" s="8" t="s">
        <v>283</v>
      </c>
      <c r="AH8" s="8" t="s">
        <v>247</v>
      </c>
      <c r="AI8" s="8" t="s">
        <v>248</v>
      </c>
      <c r="AJ8" s="10" t="s">
        <v>284</v>
      </c>
      <c r="AK8" s="11">
        <v>27.039258461657276</v>
      </c>
      <c r="AL8" s="12">
        <v>82.681908287572853</v>
      </c>
      <c r="AM8" s="13">
        <v>10</v>
      </c>
      <c r="AN8" s="156">
        <v>6.678043624623526</v>
      </c>
      <c r="AO8" s="157">
        <v>48.540349283158008</v>
      </c>
      <c r="AP8" s="158">
        <v>19.24226370800827</v>
      </c>
      <c r="AQ8" s="159">
        <v>19.920656027044281</v>
      </c>
      <c r="AR8" s="160">
        <v>53.911521052182081</v>
      </c>
      <c r="AS8" s="161">
        <v>47.812487619980878</v>
      </c>
      <c r="AT8" s="162">
        <v>43.523225164727037</v>
      </c>
      <c r="AU8" s="163">
        <v>65.444152097551864</v>
      </c>
      <c r="AV8" s="164">
        <v>21.876718885055254</v>
      </c>
      <c r="AW8" s="165">
        <v>22.838761248815725</v>
      </c>
    </row>
    <row r="9" spans="1:49" ht="15.75" customHeight="1">
      <c r="A9" s="9" t="s">
        <v>279</v>
      </c>
      <c r="B9" s="4" t="s">
        <v>285</v>
      </c>
      <c r="C9" s="5">
        <v>3024</v>
      </c>
      <c r="D9" s="221" t="s">
        <v>272</v>
      </c>
      <c r="E9" s="3">
        <v>3372</v>
      </c>
      <c r="F9" s="6" t="s">
        <v>273</v>
      </c>
      <c r="G9" s="7">
        <v>2686</v>
      </c>
      <c r="H9" s="8">
        <v>2</v>
      </c>
      <c r="I9" s="23">
        <v>3</v>
      </c>
      <c r="J9" s="23">
        <v>2</v>
      </c>
      <c r="K9" s="23"/>
      <c r="L9" s="23">
        <v>2</v>
      </c>
      <c r="M9" s="1">
        <f t="shared" si="0"/>
        <v>5</v>
      </c>
      <c r="N9" s="1">
        <f t="shared" si="1"/>
        <v>2</v>
      </c>
      <c r="O9" s="1">
        <f t="shared" si="2"/>
        <v>3</v>
      </c>
      <c r="P9" s="9"/>
      <c r="Q9" s="9" t="s">
        <v>280</v>
      </c>
      <c r="R9" s="15" t="s">
        <v>43</v>
      </c>
      <c r="S9" s="230" t="s">
        <v>43</v>
      </c>
      <c r="T9" s="174" t="s">
        <v>286</v>
      </c>
      <c r="U9" s="176">
        <v>170</v>
      </c>
      <c r="V9" s="179">
        <v>2</v>
      </c>
      <c r="W9" s="181">
        <v>3</v>
      </c>
      <c r="X9" s="174" t="s">
        <v>287</v>
      </c>
      <c r="Y9" s="176">
        <v>142</v>
      </c>
      <c r="Z9" s="179">
        <v>1</v>
      </c>
      <c r="AA9" s="181">
        <v>3</v>
      </c>
      <c r="AB9" s="174"/>
      <c r="AC9" s="176"/>
      <c r="AD9" s="179"/>
      <c r="AE9" s="181"/>
      <c r="AF9" s="40">
        <v>2</v>
      </c>
      <c r="AG9" s="8" t="s">
        <v>288</v>
      </c>
      <c r="AH9" s="8" t="s">
        <v>289</v>
      </c>
      <c r="AI9" s="8" t="s">
        <v>248</v>
      </c>
      <c r="AJ9" s="10" t="s">
        <v>290</v>
      </c>
      <c r="AK9" s="11">
        <v>23.425858123632857</v>
      </c>
      <c r="AL9" s="12">
        <v>87.099321314624063</v>
      </c>
      <c r="AM9" s="13">
        <v>10</v>
      </c>
      <c r="AN9" s="156">
        <v>15.78446674911015</v>
      </c>
      <c r="AO9" s="157">
        <v>26.862135040194239</v>
      </c>
      <c r="AP9" s="158">
        <v>33.373301118576848</v>
      </c>
      <c r="AQ9" s="159">
        <v>21.58071069596464</v>
      </c>
      <c r="AR9" s="160">
        <v>43.769749765137931</v>
      </c>
      <c r="AS9" s="161">
        <v>43.258917370458889</v>
      </c>
      <c r="AT9" s="162">
        <v>20.42243642344884</v>
      </c>
      <c r="AU9" s="163">
        <v>30.718683637626381</v>
      </c>
      <c r="AV9" s="164">
        <v>32.145382851509765</v>
      </c>
      <c r="AW9" s="165">
        <v>8.903245910555281</v>
      </c>
    </row>
    <row r="10" spans="1:49" ht="15.75" customHeight="1">
      <c r="A10" s="9" t="s">
        <v>279</v>
      </c>
      <c r="B10" s="4" t="s">
        <v>285</v>
      </c>
      <c r="C10" s="14">
        <v>3363</v>
      </c>
      <c r="D10" s="221" t="s">
        <v>272</v>
      </c>
      <c r="E10" s="3">
        <v>3918</v>
      </c>
      <c r="F10" s="6" t="s">
        <v>291</v>
      </c>
      <c r="G10" s="7">
        <v>3069</v>
      </c>
      <c r="H10" s="8">
        <v>2</v>
      </c>
      <c r="I10" s="9"/>
      <c r="J10" s="23">
        <v>3</v>
      </c>
      <c r="K10" s="23">
        <v>2</v>
      </c>
      <c r="L10" s="23">
        <v>3</v>
      </c>
      <c r="M10" s="1">
        <f t="shared" si="0"/>
        <v>3</v>
      </c>
      <c r="N10" s="1">
        <f t="shared" si="1"/>
        <v>5</v>
      </c>
      <c r="O10" s="1">
        <f t="shared" si="2"/>
        <v>-2</v>
      </c>
      <c r="P10" s="9"/>
      <c r="Q10" s="9" t="s">
        <v>280</v>
      </c>
      <c r="R10" s="15" t="s">
        <v>46</v>
      </c>
      <c r="S10" s="230" t="s">
        <v>46</v>
      </c>
      <c r="T10" s="174" t="s">
        <v>292</v>
      </c>
      <c r="U10" s="176">
        <v>158</v>
      </c>
      <c r="V10" s="179">
        <v>3</v>
      </c>
      <c r="W10" s="181">
        <v>3</v>
      </c>
      <c r="X10" s="174"/>
      <c r="Y10" s="176"/>
      <c r="Z10" s="179"/>
      <c r="AA10" s="181"/>
      <c r="AB10" s="174"/>
      <c r="AC10" s="176"/>
      <c r="AD10" s="179"/>
      <c r="AE10" s="181"/>
      <c r="AF10" s="40">
        <v>2</v>
      </c>
      <c r="AG10" s="15" t="s">
        <v>293</v>
      </c>
      <c r="AH10" s="8" t="s">
        <v>294</v>
      </c>
      <c r="AI10" s="8" t="s">
        <v>265</v>
      </c>
      <c r="AJ10" s="10" t="e">
        <v>#N/A</v>
      </c>
      <c r="AK10" s="11">
        <v>20.945473145836438</v>
      </c>
      <c r="AL10" s="12">
        <v>81.662039210807919</v>
      </c>
      <c r="AM10" s="13">
        <v>10</v>
      </c>
      <c r="AN10" s="156">
        <v>5.463853874691976</v>
      </c>
      <c r="AO10" s="157">
        <v>15.080496864670447</v>
      </c>
      <c r="AP10" s="158">
        <v>26.15745222807374</v>
      </c>
      <c r="AQ10" s="159">
        <v>12.616415483794713</v>
      </c>
      <c r="AR10" s="160">
        <v>31.492868733452902</v>
      </c>
      <c r="AS10" s="161">
        <v>44.169631420363288</v>
      </c>
      <c r="AT10" s="162">
        <v>36.157756290696305</v>
      </c>
      <c r="AU10" s="163">
        <v>38.732253282224569</v>
      </c>
      <c r="AV10" s="164">
        <v>50.003928880126296</v>
      </c>
      <c r="AW10" s="165">
        <v>9.2903435588402949</v>
      </c>
    </row>
    <row r="11" spans="1:49" ht="15.75" customHeight="1">
      <c r="A11" s="9" t="s">
        <v>241</v>
      </c>
      <c r="B11" s="4" t="s">
        <v>285</v>
      </c>
      <c r="C11" s="5">
        <v>3740</v>
      </c>
      <c r="D11" s="221" t="s">
        <v>295</v>
      </c>
      <c r="E11" s="3">
        <v>4610</v>
      </c>
      <c r="F11" s="6" t="s">
        <v>291</v>
      </c>
      <c r="G11" s="7">
        <v>3487</v>
      </c>
      <c r="H11" s="8">
        <v>0</v>
      </c>
      <c r="I11" s="22">
        <v>1</v>
      </c>
      <c r="J11" s="22">
        <v>3</v>
      </c>
      <c r="K11" s="22">
        <v>1</v>
      </c>
      <c r="L11" s="22">
        <v>1</v>
      </c>
      <c r="M11" s="1">
        <f t="shared" si="0"/>
        <v>4</v>
      </c>
      <c r="N11" s="1">
        <f t="shared" si="1"/>
        <v>2</v>
      </c>
      <c r="O11" s="1">
        <f t="shared" si="2"/>
        <v>2</v>
      </c>
      <c r="P11" s="9"/>
      <c r="Q11" s="9" t="s">
        <v>245</v>
      </c>
      <c r="R11" s="15" t="s">
        <v>48</v>
      </c>
      <c r="S11" s="230" t="s">
        <v>48</v>
      </c>
      <c r="T11" s="174" t="s">
        <v>296</v>
      </c>
      <c r="U11" s="176">
        <v>33</v>
      </c>
      <c r="V11" s="179">
        <v>1</v>
      </c>
      <c r="W11" s="181">
        <v>4</v>
      </c>
      <c r="X11" s="174" t="s">
        <v>297</v>
      </c>
      <c r="Y11" s="176">
        <v>218</v>
      </c>
      <c r="Z11" s="179">
        <v>3</v>
      </c>
      <c r="AA11" s="181">
        <v>3</v>
      </c>
      <c r="AB11" s="174"/>
      <c r="AC11" s="176"/>
      <c r="AD11" s="179"/>
      <c r="AE11" s="181"/>
      <c r="AF11" s="40">
        <v>2</v>
      </c>
      <c r="AG11" s="15" t="s">
        <v>298</v>
      </c>
      <c r="AH11" s="8" t="s">
        <v>247</v>
      </c>
      <c r="AI11" s="8" t="s">
        <v>248</v>
      </c>
      <c r="AJ11" s="10" t="s">
        <v>299</v>
      </c>
      <c r="AK11" s="11">
        <v>20.516764631155578</v>
      </c>
      <c r="AL11" s="12">
        <v>69.89047568805546</v>
      </c>
      <c r="AM11" s="13">
        <v>10</v>
      </c>
      <c r="AN11" s="156">
        <v>2.9140553998357204</v>
      </c>
      <c r="AO11" s="157">
        <v>9.8965760674399821</v>
      </c>
      <c r="AP11" s="158">
        <v>21.647546671509303</v>
      </c>
      <c r="AQ11" s="159">
        <v>14.276470152715069</v>
      </c>
      <c r="AR11" s="160">
        <v>30.425313861132462</v>
      </c>
      <c r="AS11" s="161">
        <v>92.43747606529638</v>
      </c>
      <c r="AT11" s="162">
        <v>39.840490727711675</v>
      </c>
      <c r="AU11" s="163">
        <v>35.393265930308658</v>
      </c>
      <c r="AV11" s="164">
        <v>18.751473330047361</v>
      </c>
      <c r="AW11" s="165">
        <v>6.9677576691302203</v>
      </c>
    </row>
    <row r="12" spans="1:49" ht="15.75" customHeight="1">
      <c r="A12" s="9" t="s">
        <v>241</v>
      </c>
      <c r="B12" s="4" t="s">
        <v>285</v>
      </c>
      <c r="C12" s="5">
        <v>3972</v>
      </c>
      <c r="D12" s="221" t="s">
        <v>295</v>
      </c>
      <c r="E12" s="3">
        <v>4445</v>
      </c>
      <c r="F12" s="6" t="s">
        <v>291</v>
      </c>
      <c r="G12" s="7">
        <v>3746</v>
      </c>
      <c r="H12" s="8">
        <v>2</v>
      </c>
      <c r="I12" s="22">
        <v>3</v>
      </c>
      <c r="J12" s="22">
        <v>3</v>
      </c>
      <c r="K12" s="22">
        <v>3</v>
      </c>
      <c r="L12" s="22">
        <v>2</v>
      </c>
      <c r="M12" s="1">
        <f t="shared" si="0"/>
        <v>6</v>
      </c>
      <c r="N12" s="1">
        <f t="shared" si="1"/>
        <v>5</v>
      </c>
      <c r="O12" s="1">
        <f t="shared" si="2"/>
        <v>1</v>
      </c>
      <c r="P12" s="9"/>
      <c r="Q12" s="9" t="s">
        <v>245</v>
      </c>
      <c r="R12" s="15" t="s">
        <v>52</v>
      </c>
      <c r="S12" s="230" t="s">
        <v>52</v>
      </c>
      <c r="T12" s="174" t="s">
        <v>300</v>
      </c>
      <c r="U12" s="176">
        <v>203</v>
      </c>
      <c r="V12" s="179">
        <v>3</v>
      </c>
      <c r="W12" s="181">
        <v>3</v>
      </c>
      <c r="X12" s="174" t="s">
        <v>301</v>
      </c>
      <c r="Y12" s="176">
        <v>109</v>
      </c>
      <c r="Z12" s="179">
        <v>2</v>
      </c>
      <c r="AA12" s="181">
        <v>3</v>
      </c>
      <c r="AB12" s="174"/>
      <c r="AC12" s="176"/>
      <c r="AD12" s="179"/>
      <c r="AE12" s="181"/>
      <c r="AF12" s="40">
        <v>2</v>
      </c>
      <c r="AG12" s="15" t="s">
        <v>302</v>
      </c>
      <c r="AH12" s="8" t="s">
        <v>270</v>
      </c>
      <c r="AI12" s="8" t="s">
        <v>248</v>
      </c>
      <c r="AJ12" s="10" t="s">
        <v>303</v>
      </c>
      <c r="AK12" s="11">
        <v>19.016284829772555</v>
      </c>
      <c r="AL12" s="12">
        <v>67.981452565776635</v>
      </c>
      <c r="AM12" s="13">
        <v>10</v>
      </c>
      <c r="AN12" s="156">
        <v>6.9208815746098349</v>
      </c>
      <c r="AO12" s="157">
        <v>23.092010824026623</v>
      </c>
      <c r="AP12" s="158">
        <v>18.340282596695381</v>
      </c>
      <c r="AQ12" s="159">
        <v>16.268535755419499</v>
      </c>
      <c r="AR12" s="160">
        <v>22.952429754889401</v>
      </c>
      <c r="AS12" s="161">
        <v>25.955350422275338</v>
      </c>
      <c r="AT12" s="162">
        <v>17.744084105619486</v>
      </c>
      <c r="AU12" s="163">
        <v>99.501823087094152</v>
      </c>
      <c r="AV12" s="164">
        <v>17.412082377901118</v>
      </c>
      <c r="AW12" s="165">
        <v>12.387124745120392</v>
      </c>
    </row>
    <row r="13" spans="1:49" ht="15.75" customHeight="1">
      <c r="A13" s="9" t="s">
        <v>279</v>
      </c>
      <c r="B13" s="4" t="s">
        <v>304</v>
      </c>
      <c r="C13" s="14">
        <v>4181</v>
      </c>
      <c r="D13" s="221" t="s">
        <v>295</v>
      </c>
      <c r="E13" s="3">
        <v>4740</v>
      </c>
      <c r="F13" s="6" t="s">
        <v>291</v>
      </c>
      <c r="G13" s="7">
        <v>3975</v>
      </c>
      <c r="H13" s="8">
        <v>2</v>
      </c>
      <c r="I13" s="23">
        <v>2</v>
      </c>
      <c r="J13" s="23">
        <v>2</v>
      </c>
      <c r="K13" s="23">
        <v>3</v>
      </c>
      <c r="L13" s="9"/>
      <c r="M13" s="1">
        <f t="shared" si="0"/>
        <v>4</v>
      </c>
      <c r="N13" s="1">
        <f t="shared" si="1"/>
        <v>3</v>
      </c>
      <c r="O13" s="1">
        <f t="shared" si="2"/>
        <v>1</v>
      </c>
      <c r="P13" s="9"/>
      <c r="Q13" s="9" t="s">
        <v>280</v>
      </c>
      <c r="R13" s="15" t="s">
        <v>58</v>
      </c>
      <c r="S13" s="230" t="s">
        <v>58</v>
      </c>
      <c r="T13" s="174" t="s">
        <v>305</v>
      </c>
      <c r="U13" s="176">
        <v>326</v>
      </c>
      <c r="V13" s="179">
        <v>2</v>
      </c>
      <c r="W13" s="181">
        <v>2</v>
      </c>
      <c r="X13" s="174" t="s">
        <v>306</v>
      </c>
      <c r="Y13" s="176">
        <v>486</v>
      </c>
      <c r="Z13" s="179">
        <v>3</v>
      </c>
      <c r="AA13" s="181">
        <v>2</v>
      </c>
      <c r="AB13" s="174"/>
      <c r="AC13" s="176"/>
      <c r="AD13" s="179"/>
      <c r="AE13" s="181"/>
      <c r="AF13" s="40">
        <v>2</v>
      </c>
      <c r="AG13" s="15" t="s">
        <v>307</v>
      </c>
      <c r="AH13" s="8" t="s">
        <v>247</v>
      </c>
      <c r="AI13" s="8" t="s">
        <v>248</v>
      </c>
      <c r="AJ13" s="10" t="s">
        <v>308</v>
      </c>
      <c r="AK13" s="11">
        <v>21.833512211961082</v>
      </c>
      <c r="AL13" s="12">
        <v>54.192766917587853</v>
      </c>
      <c r="AM13" s="13">
        <v>10</v>
      </c>
      <c r="AN13" s="156">
        <v>2.4283794998630999</v>
      </c>
      <c r="AO13" s="157">
        <v>89.540450133980784</v>
      </c>
      <c r="AP13" s="158">
        <v>5.4118866678773259</v>
      </c>
      <c r="AQ13" s="159">
        <v>19.256634159476139</v>
      </c>
      <c r="AR13" s="160">
        <v>1.0675548723204373</v>
      </c>
      <c r="AS13" s="161">
        <v>6.8303553742829832</v>
      </c>
      <c r="AT13" s="162">
        <v>27.787905297479568</v>
      </c>
      <c r="AU13" s="163">
        <v>142.90865866200099</v>
      </c>
      <c r="AV13" s="164">
        <v>9.822200315739094</v>
      </c>
      <c r="AW13" s="165">
        <v>17.612942996968059</v>
      </c>
    </row>
    <row r="14" spans="1:49" ht="15.75" customHeight="1">
      <c r="A14" s="9" t="s">
        <v>241</v>
      </c>
      <c r="B14" s="4" t="s">
        <v>304</v>
      </c>
      <c r="C14" s="14">
        <v>4357</v>
      </c>
      <c r="D14" s="221" t="s">
        <v>309</v>
      </c>
      <c r="E14" s="3">
        <v>5304</v>
      </c>
      <c r="F14" s="6" t="s">
        <v>310</v>
      </c>
      <c r="G14" s="7">
        <v>4162</v>
      </c>
      <c r="H14" s="8">
        <v>1</v>
      </c>
      <c r="I14" s="22">
        <v>2</v>
      </c>
      <c r="J14" s="22">
        <v>3</v>
      </c>
      <c r="K14" s="22">
        <v>2</v>
      </c>
      <c r="L14" s="22">
        <v>1</v>
      </c>
      <c r="M14" s="1">
        <f t="shared" si="0"/>
        <v>5</v>
      </c>
      <c r="N14" s="1">
        <f t="shared" si="1"/>
        <v>3</v>
      </c>
      <c r="O14" s="1">
        <f t="shared" si="2"/>
        <v>2</v>
      </c>
      <c r="P14" s="9"/>
      <c r="Q14" s="9" t="s">
        <v>245</v>
      </c>
      <c r="R14" s="15" t="s">
        <v>61</v>
      </c>
      <c r="S14" s="230" t="s">
        <v>61</v>
      </c>
      <c r="T14" s="174" t="s">
        <v>311</v>
      </c>
      <c r="U14" s="176">
        <v>458</v>
      </c>
      <c r="V14" s="179">
        <v>3</v>
      </c>
      <c r="W14" s="181">
        <v>2</v>
      </c>
      <c r="X14" s="174"/>
      <c r="Y14" s="176"/>
      <c r="Z14" s="179"/>
      <c r="AA14" s="181"/>
      <c r="AB14" s="174"/>
      <c r="AC14" s="176"/>
      <c r="AD14" s="179"/>
      <c r="AE14" s="181"/>
      <c r="AF14" s="40">
        <v>3</v>
      </c>
      <c r="AG14" s="15" t="s">
        <v>312</v>
      </c>
      <c r="AH14" s="8" t="s">
        <v>277</v>
      </c>
      <c r="AI14" s="8" t="s">
        <v>265</v>
      </c>
      <c r="AJ14" s="10" t="s">
        <v>313</v>
      </c>
      <c r="AK14" s="11">
        <v>14.208625057994309</v>
      </c>
      <c r="AL14" s="12">
        <v>78.20886612791125</v>
      </c>
      <c r="AM14" s="13">
        <v>10</v>
      </c>
      <c r="AN14" s="156">
        <v>6.3137866996440595</v>
      </c>
      <c r="AO14" s="157">
        <v>19.793152134879964</v>
      </c>
      <c r="AP14" s="158">
        <v>15.033018521881461</v>
      </c>
      <c r="AQ14" s="159">
        <v>13.280437351362854</v>
      </c>
      <c r="AR14" s="160">
        <v>24.019984627209837</v>
      </c>
      <c r="AS14" s="161">
        <v>15.482138848374762</v>
      </c>
      <c r="AT14" s="162">
        <v>45.197195363370383</v>
      </c>
      <c r="AU14" s="163">
        <v>12.020354466897279</v>
      </c>
      <c r="AV14" s="164">
        <v>13.393909521462401</v>
      </c>
      <c r="AW14" s="165">
        <v>3.4838788345651102</v>
      </c>
    </row>
    <row r="15" spans="1:49" ht="15.75" customHeight="1">
      <c r="A15" s="9" t="s">
        <v>241</v>
      </c>
      <c r="B15" s="4" t="s">
        <v>304</v>
      </c>
      <c r="C15" s="14">
        <v>4647</v>
      </c>
      <c r="D15" s="221" t="s">
        <v>309</v>
      </c>
      <c r="E15" s="3">
        <v>5568</v>
      </c>
      <c r="F15" s="6" t="s">
        <v>310</v>
      </c>
      <c r="G15" s="7">
        <v>4470</v>
      </c>
      <c r="H15" s="8">
        <v>2</v>
      </c>
      <c r="I15" s="22">
        <v>3</v>
      </c>
      <c r="J15" s="22">
        <v>2</v>
      </c>
      <c r="K15" s="22">
        <v>2</v>
      </c>
      <c r="L15" s="22">
        <v>2</v>
      </c>
      <c r="M15" s="1">
        <f t="shared" si="0"/>
        <v>5</v>
      </c>
      <c r="N15" s="1">
        <f t="shared" si="1"/>
        <v>4</v>
      </c>
      <c r="O15" s="1">
        <f t="shared" si="2"/>
        <v>1</v>
      </c>
      <c r="P15" s="9"/>
      <c r="Q15" s="9" t="s">
        <v>245</v>
      </c>
      <c r="R15" s="15" t="s">
        <v>63</v>
      </c>
      <c r="S15" s="230" t="s">
        <v>64</v>
      </c>
      <c r="T15" s="174"/>
      <c r="U15" s="176"/>
      <c r="V15" s="179"/>
      <c r="W15" s="181"/>
      <c r="X15" s="174"/>
      <c r="Y15" s="176"/>
      <c r="Z15" s="179"/>
      <c r="AA15" s="181"/>
      <c r="AB15" s="174"/>
      <c r="AC15" s="176"/>
      <c r="AD15" s="179"/>
      <c r="AE15" s="181"/>
      <c r="AF15" s="40">
        <v>4</v>
      </c>
      <c r="AG15" s="8" t="s">
        <v>314</v>
      </c>
      <c r="AH15" s="8" t="s">
        <v>253</v>
      </c>
      <c r="AI15" s="8" t="s">
        <v>265</v>
      </c>
      <c r="AJ15" s="10" t="e">
        <v>#N/A</v>
      </c>
      <c r="AK15" s="11">
        <v>11.666996006672052</v>
      </c>
      <c r="AL15" s="12">
        <v>86.134013517600621</v>
      </c>
      <c r="AM15" s="13">
        <v>10</v>
      </c>
      <c r="AN15" s="156">
        <v>7.0423005496029907</v>
      </c>
      <c r="AO15" s="157">
        <v>16.494293445733305</v>
      </c>
      <c r="AP15" s="158">
        <v>19.843584448883529</v>
      </c>
      <c r="AQ15" s="159">
        <v>13.612448285146927</v>
      </c>
      <c r="AR15" s="160">
        <v>17.614655393287215</v>
      </c>
      <c r="AS15" s="161">
        <v>22.312494222657744</v>
      </c>
      <c r="AT15" s="162">
        <v>10.043821191860086</v>
      </c>
      <c r="AU15" s="163">
        <v>18.030531700345922</v>
      </c>
      <c r="AV15" s="164">
        <v>13.840373172177813</v>
      </c>
      <c r="AW15" s="165">
        <v>2.1290370655675677</v>
      </c>
    </row>
    <row r="16" spans="1:49" ht="15.75" customHeight="1">
      <c r="A16" s="9" t="s">
        <v>241</v>
      </c>
      <c r="B16" s="4" t="s">
        <v>304</v>
      </c>
      <c r="C16" s="14">
        <v>4925</v>
      </c>
      <c r="D16" s="221" t="s">
        <v>315</v>
      </c>
      <c r="E16" s="3">
        <v>6142</v>
      </c>
      <c r="F16" s="6" t="s">
        <v>310</v>
      </c>
      <c r="G16" s="7">
        <v>4757</v>
      </c>
      <c r="H16" s="8">
        <v>1</v>
      </c>
      <c r="I16" s="22">
        <v>2</v>
      </c>
      <c r="J16" s="22">
        <v>3</v>
      </c>
      <c r="K16" s="22">
        <v>2</v>
      </c>
      <c r="L16" s="22">
        <v>2</v>
      </c>
      <c r="M16" s="1">
        <f t="shared" si="0"/>
        <v>5</v>
      </c>
      <c r="N16" s="1">
        <f t="shared" si="1"/>
        <v>4</v>
      </c>
      <c r="O16" s="1">
        <f t="shared" si="2"/>
        <v>1</v>
      </c>
      <c r="P16" s="9"/>
      <c r="Q16" s="9" t="s">
        <v>245</v>
      </c>
      <c r="R16" s="15" t="s">
        <v>65</v>
      </c>
      <c r="S16" s="230" t="s">
        <v>65</v>
      </c>
      <c r="T16" s="174" t="s">
        <v>316</v>
      </c>
      <c r="U16" s="176">
        <v>366</v>
      </c>
      <c r="V16" s="179">
        <v>3</v>
      </c>
      <c r="W16" s="181">
        <v>2</v>
      </c>
      <c r="X16" s="174" t="s">
        <v>257</v>
      </c>
      <c r="Y16" s="176">
        <v>6</v>
      </c>
      <c r="Z16" s="179">
        <v>2</v>
      </c>
      <c r="AA16" s="181">
        <v>4</v>
      </c>
      <c r="AB16" s="174"/>
      <c r="AC16" s="176"/>
      <c r="AD16" s="179"/>
      <c r="AE16" s="181"/>
      <c r="AF16" s="40">
        <v>2</v>
      </c>
      <c r="AG16" s="15" t="s">
        <v>317</v>
      </c>
      <c r="AH16" s="8" t="s">
        <v>270</v>
      </c>
      <c r="AI16" s="8" t="s">
        <v>248</v>
      </c>
      <c r="AJ16" s="10" t="s">
        <v>318</v>
      </c>
      <c r="AK16" s="11">
        <v>16.444033741687377</v>
      </c>
      <c r="AL16" s="12">
        <v>56.589874422632747</v>
      </c>
      <c r="AM16" s="13">
        <v>10</v>
      </c>
      <c r="AN16" s="156">
        <v>1.5784466749110149</v>
      </c>
      <c r="AO16" s="157">
        <v>12.724169229565691</v>
      </c>
      <c r="AP16" s="158">
        <v>6.3138677791902129</v>
      </c>
      <c r="AQ16" s="159">
        <v>1.9920656027044281</v>
      </c>
      <c r="AR16" s="160">
        <v>36.296865658894866</v>
      </c>
      <c r="AS16" s="161">
        <v>106.55354383881453</v>
      </c>
      <c r="AT16" s="162">
        <v>28.45749337693691</v>
      </c>
      <c r="AU16" s="163">
        <v>18.030531700345922</v>
      </c>
      <c r="AV16" s="164">
        <v>11.608054918600747</v>
      </c>
      <c r="AW16" s="165">
        <v>5.8064647242751839</v>
      </c>
    </row>
    <row r="17" spans="1:49" ht="15.75" customHeight="1">
      <c r="A17" s="9" t="s">
        <v>319</v>
      </c>
      <c r="B17" s="4" t="s">
        <v>320</v>
      </c>
      <c r="C17" s="5">
        <v>5216</v>
      </c>
      <c r="D17" s="221" t="s">
        <v>315</v>
      </c>
      <c r="E17" s="3">
        <v>6529</v>
      </c>
      <c r="F17" s="6" t="s">
        <v>321</v>
      </c>
      <c r="G17" s="7">
        <v>5059</v>
      </c>
      <c r="H17" s="8">
        <v>2</v>
      </c>
      <c r="I17" s="23">
        <v>2</v>
      </c>
      <c r="J17" s="23">
        <v>3</v>
      </c>
      <c r="K17" s="23">
        <v>2</v>
      </c>
      <c r="L17" s="9"/>
      <c r="M17" s="1">
        <f t="shared" si="0"/>
        <v>5</v>
      </c>
      <c r="N17" s="1">
        <f t="shared" si="1"/>
        <v>2</v>
      </c>
      <c r="O17" s="1">
        <f t="shared" si="2"/>
        <v>3</v>
      </c>
      <c r="P17" s="9"/>
      <c r="Q17" s="9" t="s">
        <v>322</v>
      </c>
      <c r="R17" s="15" t="s">
        <v>69</v>
      </c>
      <c r="S17" s="230" t="s">
        <v>69</v>
      </c>
      <c r="T17" s="174" t="s">
        <v>323</v>
      </c>
      <c r="U17" s="176">
        <v>166</v>
      </c>
      <c r="V17" s="179">
        <v>3</v>
      </c>
      <c r="W17" s="181">
        <v>3</v>
      </c>
      <c r="X17" s="174" t="s">
        <v>324</v>
      </c>
      <c r="Y17" s="176">
        <v>335</v>
      </c>
      <c r="Z17" s="179">
        <v>2</v>
      </c>
      <c r="AA17" s="181">
        <v>2</v>
      </c>
      <c r="AB17" s="174"/>
      <c r="AC17" s="176"/>
      <c r="AD17" s="179"/>
      <c r="AE17" s="181"/>
      <c r="AF17" s="40">
        <v>2</v>
      </c>
      <c r="AG17" s="15" t="s">
        <v>325</v>
      </c>
      <c r="AH17" s="8" t="s">
        <v>247</v>
      </c>
      <c r="AI17" s="8" t="s">
        <v>248</v>
      </c>
      <c r="AJ17" s="10" t="s">
        <v>326</v>
      </c>
      <c r="AK17" s="11">
        <v>12.24881470516751</v>
      </c>
      <c r="AL17" s="12">
        <v>69.675135631569177</v>
      </c>
      <c r="AM17" s="13">
        <v>10</v>
      </c>
      <c r="AN17" s="156">
        <v>2.1855415498767901</v>
      </c>
      <c r="AO17" s="157">
        <v>5.1839207972304671</v>
      </c>
      <c r="AP17" s="158">
        <v>16.235660003631978</v>
      </c>
      <c r="AQ17" s="159">
        <v>3.9841312054088562</v>
      </c>
      <c r="AR17" s="160">
        <v>25.087539499530276</v>
      </c>
      <c r="AS17" s="161">
        <v>52.366057869502868</v>
      </c>
      <c r="AT17" s="162">
        <v>26.113935098836222</v>
      </c>
      <c r="AU17" s="163">
        <v>19.366126641112285</v>
      </c>
      <c r="AV17" s="164">
        <v>8.9292730143082668</v>
      </c>
      <c r="AW17" s="165">
        <v>3.096781186280098</v>
      </c>
    </row>
    <row r="18" spans="1:49" ht="15.75" customHeight="1">
      <c r="A18" s="9" t="s">
        <v>327</v>
      </c>
      <c r="B18" s="4" t="s">
        <v>320</v>
      </c>
      <c r="C18" s="14">
        <v>5337</v>
      </c>
      <c r="D18" s="221" t="s">
        <v>315</v>
      </c>
      <c r="E18" s="3">
        <v>6515</v>
      </c>
      <c r="F18" s="6" t="s">
        <v>321</v>
      </c>
      <c r="G18" s="7">
        <v>5188</v>
      </c>
      <c r="H18" s="8">
        <v>2</v>
      </c>
      <c r="I18" s="22">
        <v>2</v>
      </c>
      <c r="J18" s="22">
        <v>3</v>
      </c>
      <c r="K18" s="22">
        <v>3</v>
      </c>
      <c r="L18" s="22">
        <v>3</v>
      </c>
      <c r="M18" s="1">
        <f t="shared" si="0"/>
        <v>5</v>
      </c>
      <c r="N18" s="1">
        <f t="shared" si="1"/>
        <v>6</v>
      </c>
      <c r="O18" s="1">
        <f t="shared" si="2"/>
        <v>-1</v>
      </c>
      <c r="P18" s="9"/>
      <c r="Q18" s="9" t="s">
        <v>328</v>
      </c>
      <c r="R18" s="15" t="s">
        <v>72</v>
      </c>
      <c r="S18" s="230" t="s">
        <v>72</v>
      </c>
      <c r="T18" s="175" t="s">
        <v>329</v>
      </c>
      <c r="U18" s="176">
        <v>711</v>
      </c>
      <c r="V18" s="179">
        <v>3</v>
      </c>
      <c r="W18" s="181">
        <v>2</v>
      </c>
      <c r="X18" s="175" t="s">
        <v>330</v>
      </c>
      <c r="Y18" s="176">
        <v>425</v>
      </c>
      <c r="Z18" s="179">
        <v>2</v>
      </c>
      <c r="AA18" s="181">
        <v>2</v>
      </c>
      <c r="AB18" s="175"/>
      <c r="AC18" s="176"/>
      <c r="AD18" s="179"/>
      <c r="AE18" s="181"/>
      <c r="AF18" s="40">
        <v>2</v>
      </c>
      <c r="AG18" s="15" t="s">
        <v>331</v>
      </c>
      <c r="AH18" s="8" t="s">
        <v>247</v>
      </c>
      <c r="AI18" s="8" t="s">
        <v>248</v>
      </c>
      <c r="AJ18" s="10" t="s">
        <v>332</v>
      </c>
      <c r="AK18" s="11">
        <v>13.443074138921341</v>
      </c>
      <c r="AL18" s="12">
        <v>61.077335216499009</v>
      </c>
      <c r="AM18" s="13">
        <v>10</v>
      </c>
      <c r="AN18" s="156">
        <v>5.3424348996988202</v>
      </c>
      <c r="AO18" s="157">
        <v>7.0689829053142725</v>
      </c>
      <c r="AP18" s="158">
        <v>4.2092451861268092</v>
      </c>
      <c r="AQ18" s="159">
        <v>17.596579490555783</v>
      </c>
      <c r="AR18" s="160">
        <v>0.53377743616021867</v>
      </c>
      <c r="AS18" s="161">
        <v>73.312481017304023</v>
      </c>
      <c r="AT18" s="162">
        <v>18.078878145348153</v>
      </c>
      <c r="AU18" s="163">
        <v>22.705113993028196</v>
      </c>
      <c r="AV18" s="164">
        <v>21.876718885055254</v>
      </c>
      <c r="AW18" s="165">
        <v>2.7096835379950859</v>
      </c>
    </row>
    <row r="19" spans="1:49" ht="15.75" customHeight="1">
      <c r="A19" s="9" t="s">
        <v>327</v>
      </c>
      <c r="B19" s="4" t="s">
        <v>320</v>
      </c>
      <c r="C19" s="5">
        <v>5620</v>
      </c>
      <c r="D19" s="221" t="s">
        <v>315</v>
      </c>
      <c r="E19" s="3">
        <v>6236</v>
      </c>
      <c r="F19" s="6" t="s">
        <v>321</v>
      </c>
      <c r="G19" s="7">
        <v>5485</v>
      </c>
      <c r="H19" s="8">
        <v>0</v>
      </c>
      <c r="I19" s="22">
        <v>2</v>
      </c>
      <c r="J19" s="22">
        <v>2</v>
      </c>
      <c r="K19" s="22">
        <v>2</v>
      </c>
      <c r="L19" s="22">
        <v>2</v>
      </c>
      <c r="M19" s="1">
        <f t="shared" si="0"/>
        <v>4</v>
      </c>
      <c r="N19" s="1">
        <f t="shared" si="1"/>
        <v>4</v>
      </c>
      <c r="O19" s="1">
        <f t="shared" si="2"/>
        <v>0</v>
      </c>
      <c r="P19" s="9"/>
      <c r="Q19" s="9" t="s">
        <v>328</v>
      </c>
      <c r="R19" s="15" t="s">
        <v>74</v>
      </c>
      <c r="S19" s="230" t="s">
        <v>74</v>
      </c>
      <c r="T19" s="174" t="s">
        <v>333</v>
      </c>
      <c r="U19" s="176">
        <v>19</v>
      </c>
      <c r="V19" s="179">
        <v>2</v>
      </c>
      <c r="W19" s="181">
        <v>4</v>
      </c>
      <c r="X19" s="174" t="s">
        <v>334</v>
      </c>
      <c r="Y19" s="176">
        <v>307</v>
      </c>
      <c r="Z19" s="179">
        <v>3</v>
      </c>
      <c r="AA19" s="181">
        <v>2</v>
      </c>
      <c r="AB19" s="174"/>
      <c r="AC19" s="176"/>
      <c r="AD19" s="179"/>
      <c r="AE19" s="181"/>
      <c r="AF19" s="40">
        <v>2</v>
      </c>
      <c r="AG19" s="8" t="s">
        <v>335</v>
      </c>
      <c r="AH19" s="8" t="s">
        <v>247</v>
      </c>
      <c r="AI19" s="8" t="s">
        <v>248</v>
      </c>
      <c r="AJ19" s="10" t="s">
        <v>336</v>
      </c>
      <c r="AK19" s="11">
        <v>8.6354143671430936</v>
      </c>
      <c r="AL19" s="12">
        <v>87.670835719493198</v>
      </c>
      <c r="AM19" s="13">
        <v>10</v>
      </c>
      <c r="AN19" s="156">
        <v>6.79946259961668</v>
      </c>
      <c r="AO19" s="157">
        <v>8.482779486377126</v>
      </c>
      <c r="AP19" s="158">
        <v>10.523112965317022</v>
      </c>
      <c r="AQ19" s="159">
        <v>11.288371748658426</v>
      </c>
      <c r="AR19" s="160">
        <v>7.4728841062430611</v>
      </c>
      <c r="AS19" s="161">
        <v>9.1071404990439788</v>
      </c>
      <c r="AT19" s="162">
        <v>10.378615231588755</v>
      </c>
      <c r="AU19" s="163">
        <v>16.027139289196374</v>
      </c>
      <c r="AV19" s="164">
        <v>15.179764124324054</v>
      </c>
      <c r="AW19" s="165">
        <v>3.096781186280098</v>
      </c>
    </row>
    <row r="20" spans="1:49" ht="15.75" customHeight="1">
      <c r="A20" s="9" t="s">
        <v>327</v>
      </c>
      <c r="B20" s="4" t="s">
        <v>320</v>
      </c>
      <c r="C20" s="14">
        <v>5829</v>
      </c>
      <c r="D20" s="221" t="s">
        <v>309</v>
      </c>
      <c r="E20" s="3">
        <v>5930</v>
      </c>
      <c r="F20" s="6" t="s">
        <v>321</v>
      </c>
      <c r="G20" s="7">
        <v>5699</v>
      </c>
      <c r="H20" s="8">
        <v>1</v>
      </c>
      <c r="I20" s="22">
        <v>2</v>
      </c>
      <c r="J20" s="22">
        <v>2</v>
      </c>
      <c r="K20" s="22">
        <v>2</v>
      </c>
      <c r="L20" s="22">
        <v>2</v>
      </c>
      <c r="M20" s="1">
        <f t="shared" si="0"/>
        <v>4</v>
      </c>
      <c r="N20" s="1">
        <f t="shared" si="1"/>
        <v>4</v>
      </c>
      <c r="O20" s="1">
        <f t="shared" si="2"/>
        <v>0</v>
      </c>
      <c r="P20" s="9"/>
      <c r="Q20" s="9" t="s">
        <v>328</v>
      </c>
      <c r="R20" s="15" t="s">
        <v>78</v>
      </c>
      <c r="S20" s="230" t="s">
        <v>78</v>
      </c>
      <c r="T20" s="174" t="s">
        <v>337</v>
      </c>
      <c r="U20" s="176">
        <v>118</v>
      </c>
      <c r="V20" s="179">
        <v>2</v>
      </c>
      <c r="W20" s="181">
        <v>3</v>
      </c>
      <c r="X20" s="174" t="s">
        <v>338</v>
      </c>
      <c r="Y20" s="176">
        <v>393</v>
      </c>
      <c r="Z20" s="179">
        <v>3</v>
      </c>
      <c r="AA20" s="181">
        <v>2</v>
      </c>
      <c r="AB20" s="174"/>
      <c r="AC20" s="176"/>
      <c r="AD20" s="179"/>
      <c r="AE20" s="181"/>
      <c r="AF20" s="40">
        <v>2</v>
      </c>
      <c r="AG20" s="15" t="s">
        <v>339</v>
      </c>
      <c r="AH20" s="8" t="s">
        <v>289</v>
      </c>
      <c r="AI20" s="8" t="s">
        <v>248</v>
      </c>
      <c r="AJ20" s="10" t="s">
        <v>340</v>
      </c>
      <c r="AK20" s="11">
        <v>8.2679499259880682</v>
      </c>
      <c r="AL20" s="12">
        <v>86.069579013473458</v>
      </c>
      <c r="AM20" s="13">
        <v>10</v>
      </c>
      <c r="AN20" s="156">
        <v>2.3069605248699454</v>
      </c>
      <c r="AO20" s="157">
        <v>18.85062108083806</v>
      </c>
      <c r="AP20" s="158">
        <v>9.6211318540041351</v>
      </c>
      <c r="AQ20" s="159">
        <v>5.3121749405451419</v>
      </c>
      <c r="AR20" s="160">
        <v>11.743103595524811</v>
      </c>
      <c r="AS20" s="161">
        <v>10.017854548948376</v>
      </c>
      <c r="AT20" s="162">
        <v>9.0394390726740763</v>
      </c>
      <c r="AU20" s="163">
        <v>12.020354466897279</v>
      </c>
      <c r="AV20" s="164">
        <v>8.9292730143082668</v>
      </c>
      <c r="AW20" s="165">
        <v>10.45163650369533</v>
      </c>
    </row>
    <row r="21" spans="1:49" ht="15.75" customHeight="1">
      <c r="A21" s="9" t="s">
        <v>319</v>
      </c>
      <c r="B21" s="4" t="s">
        <v>341</v>
      </c>
      <c r="C21" s="5">
        <v>6096</v>
      </c>
      <c r="D21" s="221" t="s">
        <v>342</v>
      </c>
      <c r="E21" s="3">
        <v>7647</v>
      </c>
      <c r="F21" s="6" t="s">
        <v>321</v>
      </c>
      <c r="G21" s="7">
        <v>5972</v>
      </c>
      <c r="H21" s="8">
        <v>0</v>
      </c>
      <c r="I21" s="23">
        <v>2</v>
      </c>
      <c r="J21" s="23">
        <v>2</v>
      </c>
      <c r="K21" s="23">
        <v>2</v>
      </c>
      <c r="L21" s="9"/>
      <c r="M21" s="1">
        <f t="shared" si="0"/>
        <v>4</v>
      </c>
      <c r="N21" s="1">
        <f t="shared" si="1"/>
        <v>2</v>
      </c>
      <c r="O21" s="1">
        <f t="shared" si="2"/>
        <v>2</v>
      </c>
      <c r="P21" s="9"/>
      <c r="Q21" s="9" t="s">
        <v>322</v>
      </c>
      <c r="R21" s="15" t="s">
        <v>81</v>
      </c>
      <c r="S21" s="230" t="s">
        <v>81</v>
      </c>
      <c r="T21" s="174" t="s">
        <v>343</v>
      </c>
      <c r="U21" s="176">
        <v>296</v>
      </c>
      <c r="V21" s="179">
        <v>4</v>
      </c>
      <c r="W21" s="181">
        <v>2</v>
      </c>
      <c r="X21" s="174" t="s">
        <v>344</v>
      </c>
      <c r="Y21" s="176">
        <v>389</v>
      </c>
      <c r="Z21" s="179">
        <v>4</v>
      </c>
      <c r="AA21" s="181">
        <v>2</v>
      </c>
      <c r="AB21" s="174"/>
      <c r="AC21" s="176"/>
      <c r="AD21" s="179"/>
      <c r="AE21" s="181"/>
      <c r="AF21" s="40">
        <v>2</v>
      </c>
      <c r="AG21" s="8" t="s">
        <v>345</v>
      </c>
      <c r="AH21" s="8" t="s">
        <v>270</v>
      </c>
      <c r="AI21" s="8" t="s">
        <v>248</v>
      </c>
      <c r="AJ21" s="10" t="e">
        <v>#N/A</v>
      </c>
      <c r="AK21" s="11">
        <v>8.8191465877206063</v>
      </c>
      <c r="AL21" s="12">
        <v>75.423272602796061</v>
      </c>
      <c r="AM21" s="13">
        <v>10</v>
      </c>
      <c r="AN21" s="156">
        <v>1.5784466749110149</v>
      </c>
      <c r="AO21" s="157">
        <v>16.023027918712351</v>
      </c>
      <c r="AP21" s="158">
        <v>11.725754447067541</v>
      </c>
      <c r="AQ21" s="159">
        <v>7.6362514770336407</v>
      </c>
      <c r="AR21" s="160">
        <v>18.148432829447433</v>
      </c>
      <c r="AS21" s="161">
        <v>20.035709097896753</v>
      </c>
      <c r="AT21" s="162">
        <v>11.382997350774763</v>
      </c>
      <c r="AU21" s="163">
        <v>32.722076048775932</v>
      </c>
      <c r="AV21" s="164">
        <v>3.5717092057233066</v>
      </c>
      <c r="AW21" s="165">
        <v>1.9354882414250614</v>
      </c>
    </row>
    <row r="22" spans="1:49" ht="15.75" customHeight="1">
      <c r="A22" s="9" t="s">
        <v>319</v>
      </c>
      <c r="B22" s="4" t="s">
        <v>341</v>
      </c>
      <c r="C22" s="5">
        <v>6272</v>
      </c>
      <c r="D22" s="221" t="s">
        <v>342</v>
      </c>
      <c r="E22" s="3">
        <v>7844</v>
      </c>
      <c r="F22" s="6" t="s">
        <v>346</v>
      </c>
      <c r="G22" s="7">
        <v>6154</v>
      </c>
      <c r="H22" s="8">
        <v>1</v>
      </c>
      <c r="I22" s="23">
        <v>2</v>
      </c>
      <c r="J22" s="23">
        <v>3</v>
      </c>
      <c r="K22" s="23"/>
      <c r="L22" s="23">
        <v>2</v>
      </c>
      <c r="M22" s="1">
        <f t="shared" si="0"/>
        <v>5</v>
      </c>
      <c r="N22" s="1">
        <f t="shared" si="1"/>
        <v>2</v>
      </c>
      <c r="O22" s="1">
        <f t="shared" si="2"/>
        <v>3</v>
      </c>
      <c r="P22" s="9"/>
      <c r="Q22" s="9" t="s">
        <v>322</v>
      </c>
      <c r="R22" s="15" t="s">
        <v>83</v>
      </c>
      <c r="S22" s="230" t="s">
        <v>83</v>
      </c>
      <c r="T22" s="174" t="s">
        <v>347</v>
      </c>
      <c r="U22" s="176">
        <v>404</v>
      </c>
      <c r="V22" s="179">
        <v>2</v>
      </c>
      <c r="W22" s="181">
        <v>2</v>
      </c>
      <c r="X22" s="174" t="s">
        <v>348</v>
      </c>
      <c r="Y22" s="176">
        <v>336</v>
      </c>
      <c r="Z22" s="179">
        <v>4</v>
      </c>
      <c r="AA22" s="181">
        <v>2</v>
      </c>
      <c r="AB22" s="174"/>
      <c r="AC22" s="176"/>
      <c r="AD22" s="179"/>
      <c r="AE22" s="181"/>
      <c r="AF22" s="40">
        <v>2</v>
      </c>
      <c r="AG22" s="8" t="s">
        <v>349</v>
      </c>
      <c r="AH22" s="8" t="s">
        <v>270</v>
      </c>
      <c r="AI22" s="8" t="s">
        <v>248</v>
      </c>
      <c r="AJ22" s="10" t="s">
        <v>350</v>
      </c>
      <c r="AK22" s="11">
        <v>13.534940249210097</v>
      </c>
      <c r="AL22" s="12">
        <v>46.969054063678961</v>
      </c>
      <c r="AM22" s="13">
        <v>10</v>
      </c>
      <c r="AN22" s="156">
        <v>0.24283794998630998</v>
      </c>
      <c r="AO22" s="157">
        <v>0.94253105404190296</v>
      </c>
      <c r="AP22" s="158">
        <v>1.8039622226257752</v>
      </c>
      <c r="AQ22" s="159">
        <v>3.3201093378407136</v>
      </c>
      <c r="AR22" s="160">
        <v>111.55948415748568</v>
      </c>
      <c r="AS22" s="161">
        <v>42.348203320554497</v>
      </c>
      <c r="AT22" s="162">
        <v>19.083260264534164</v>
      </c>
      <c r="AU22" s="163">
        <v>13.355949407663644</v>
      </c>
      <c r="AV22" s="164">
        <v>7.5898820621620269</v>
      </c>
      <c r="AW22" s="165">
        <v>5.0322694277051596</v>
      </c>
    </row>
    <row r="23" spans="1:49" ht="15.75" customHeight="1">
      <c r="A23" s="9" t="s">
        <v>319</v>
      </c>
      <c r="B23" s="4" t="s">
        <v>341</v>
      </c>
      <c r="C23" s="5">
        <v>6624</v>
      </c>
      <c r="D23" s="221" t="s">
        <v>315</v>
      </c>
      <c r="E23" s="3">
        <v>6315</v>
      </c>
      <c r="F23" s="6" t="s">
        <v>346</v>
      </c>
      <c r="G23" s="7">
        <v>6518</v>
      </c>
      <c r="H23" s="8">
        <v>0</v>
      </c>
      <c r="I23" s="9"/>
      <c r="J23" s="23">
        <v>1</v>
      </c>
      <c r="K23" s="23">
        <v>2</v>
      </c>
      <c r="L23" s="23">
        <v>2</v>
      </c>
      <c r="M23" s="1">
        <f t="shared" si="0"/>
        <v>1</v>
      </c>
      <c r="N23" s="1">
        <f t="shared" si="1"/>
        <v>4</v>
      </c>
      <c r="O23" s="1">
        <f t="shared" si="2"/>
        <v>-3</v>
      </c>
      <c r="P23" s="9"/>
      <c r="Q23" s="9" t="s">
        <v>322</v>
      </c>
      <c r="R23" s="15" t="s">
        <v>86</v>
      </c>
      <c r="S23" s="230" t="s">
        <v>86</v>
      </c>
      <c r="T23" s="174" t="s">
        <v>351</v>
      </c>
      <c r="U23" s="176">
        <v>43</v>
      </c>
      <c r="V23" s="179">
        <v>2</v>
      </c>
      <c r="W23" s="181">
        <v>4</v>
      </c>
      <c r="X23" s="174" t="s">
        <v>352</v>
      </c>
      <c r="Y23" s="176">
        <v>483</v>
      </c>
      <c r="Z23" s="179">
        <v>4</v>
      </c>
      <c r="AA23" s="181">
        <v>2</v>
      </c>
      <c r="AB23" s="174"/>
      <c r="AC23" s="176"/>
      <c r="AD23" s="179"/>
      <c r="AE23" s="181"/>
      <c r="AF23" s="40">
        <v>2</v>
      </c>
      <c r="AG23" s="15" t="s">
        <v>353</v>
      </c>
      <c r="AH23" s="8" t="s">
        <v>253</v>
      </c>
      <c r="AI23" s="8" t="s">
        <v>248</v>
      </c>
      <c r="AJ23" s="10" t="e">
        <v>#N/A</v>
      </c>
      <c r="AK23" s="11">
        <v>9.8909178744227617</v>
      </c>
      <c r="AL23" s="12">
        <v>58.8929934747513</v>
      </c>
      <c r="AM23" s="13">
        <v>10</v>
      </c>
      <c r="AN23" s="156">
        <v>3.0354743748288753</v>
      </c>
      <c r="AO23" s="157">
        <v>2.3563276351047575</v>
      </c>
      <c r="AP23" s="158">
        <v>4.5099055565644379</v>
      </c>
      <c r="AQ23" s="159">
        <v>3.9841312054088562</v>
      </c>
      <c r="AR23" s="160">
        <v>1.6013323084806559</v>
      </c>
      <c r="AS23" s="161">
        <v>13.205353723613767</v>
      </c>
      <c r="AT23" s="162">
        <v>2.678352317829356</v>
      </c>
      <c r="AU23" s="163">
        <v>18.698329170729103</v>
      </c>
      <c r="AV23" s="164">
        <v>51.343319832272535</v>
      </c>
      <c r="AW23" s="165">
        <v>16.06455240382801</v>
      </c>
    </row>
    <row r="24" spans="1:49" ht="15.75" customHeight="1">
      <c r="A24" s="9" t="s">
        <v>319</v>
      </c>
      <c r="B24" s="4" t="s">
        <v>341</v>
      </c>
      <c r="C24" s="5">
        <v>6864</v>
      </c>
      <c r="D24" s="221" t="s">
        <v>354</v>
      </c>
      <c r="E24" s="3">
        <v>8775</v>
      </c>
      <c r="F24" s="6" t="s">
        <v>346</v>
      </c>
      <c r="G24" s="7">
        <v>6762</v>
      </c>
      <c r="H24" s="8">
        <v>1</v>
      </c>
      <c r="I24" s="23">
        <v>2</v>
      </c>
      <c r="J24" s="23">
        <v>3</v>
      </c>
      <c r="K24" s="23"/>
      <c r="L24" s="23">
        <v>1</v>
      </c>
      <c r="M24" s="1">
        <f t="shared" si="0"/>
        <v>5</v>
      </c>
      <c r="N24" s="1">
        <f t="shared" si="1"/>
        <v>1</v>
      </c>
      <c r="O24" s="1">
        <f t="shared" si="2"/>
        <v>4</v>
      </c>
      <c r="P24" s="9"/>
      <c r="Q24" s="9" t="s">
        <v>322</v>
      </c>
      <c r="R24" s="15" t="s">
        <v>87</v>
      </c>
      <c r="S24" s="230" t="s">
        <v>87</v>
      </c>
      <c r="T24" s="174" t="s">
        <v>355</v>
      </c>
      <c r="U24" s="176">
        <v>35</v>
      </c>
      <c r="V24" s="179">
        <v>1</v>
      </c>
      <c r="W24" s="181">
        <v>4</v>
      </c>
      <c r="X24" s="174" t="s">
        <v>356</v>
      </c>
      <c r="Y24" s="176">
        <v>298</v>
      </c>
      <c r="Z24" s="179">
        <v>4</v>
      </c>
      <c r="AA24" s="181">
        <v>2</v>
      </c>
      <c r="AB24" s="174"/>
      <c r="AC24" s="176"/>
      <c r="AD24" s="179"/>
      <c r="AE24" s="181"/>
      <c r="AF24" s="40">
        <v>2</v>
      </c>
      <c r="AG24" s="15" t="s">
        <v>357</v>
      </c>
      <c r="AH24" s="8" t="s">
        <v>247</v>
      </c>
      <c r="AI24" s="8" t="s">
        <v>248</v>
      </c>
      <c r="AJ24" s="10" t="s">
        <v>358</v>
      </c>
      <c r="AK24" s="11">
        <v>12.401924888982103</v>
      </c>
      <c r="AL24" s="12">
        <v>44.587805792093924</v>
      </c>
      <c r="AM24" s="13">
        <v>10</v>
      </c>
      <c r="AN24" s="156">
        <v>1.3356087249247051</v>
      </c>
      <c r="AO24" s="157">
        <v>5.6551863242514182</v>
      </c>
      <c r="AP24" s="158">
        <v>15.333678892319091</v>
      </c>
      <c r="AQ24" s="159">
        <v>1.9920656027044281</v>
      </c>
      <c r="AR24" s="160">
        <v>106.22170979588351</v>
      </c>
      <c r="AS24" s="161">
        <v>23.223208272562143</v>
      </c>
      <c r="AT24" s="162">
        <v>15.400525827518797</v>
      </c>
      <c r="AU24" s="163">
        <v>7.3457721742150044</v>
      </c>
      <c r="AV24" s="164">
        <v>2.6787819042924803</v>
      </c>
      <c r="AW24" s="165">
        <v>2.3225858897100737</v>
      </c>
    </row>
    <row r="25" spans="1:49" ht="15.75" customHeight="1">
      <c r="A25" s="9" t="s">
        <v>319</v>
      </c>
      <c r="B25" s="4" t="s">
        <v>359</v>
      </c>
      <c r="C25" s="5">
        <v>7090</v>
      </c>
      <c r="D25" s="221" t="s">
        <v>360</v>
      </c>
      <c r="E25" s="3">
        <v>9645</v>
      </c>
      <c r="F25" s="6" t="s">
        <v>346</v>
      </c>
      <c r="G25" s="7">
        <v>6993</v>
      </c>
      <c r="H25" s="8">
        <v>0</v>
      </c>
      <c r="I25" s="23">
        <v>2</v>
      </c>
      <c r="J25" s="23">
        <v>3</v>
      </c>
      <c r="K25" s="23">
        <v>3</v>
      </c>
      <c r="L25" s="9"/>
      <c r="M25" s="1">
        <f t="shared" si="0"/>
        <v>5</v>
      </c>
      <c r="N25" s="1">
        <f t="shared" si="1"/>
        <v>3</v>
      </c>
      <c r="O25" s="1">
        <f t="shared" si="2"/>
        <v>2</v>
      </c>
      <c r="P25" s="9"/>
      <c r="Q25" s="9" t="s">
        <v>322</v>
      </c>
      <c r="R25" s="15" t="s">
        <v>90</v>
      </c>
      <c r="S25" s="230" t="s">
        <v>90</v>
      </c>
      <c r="T25" s="174" t="s">
        <v>361</v>
      </c>
      <c r="U25" s="176">
        <v>452</v>
      </c>
      <c r="V25" s="179">
        <v>4</v>
      </c>
      <c r="W25" s="181">
        <v>2</v>
      </c>
      <c r="X25" s="174" t="s">
        <v>362</v>
      </c>
      <c r="Y25" s="176">
        <v>492</v>
      </c>
      <c r="Z25" s="179">
        <v>4</v>
      </c>
      <c r="AA25" s="181">
        <v>2</v>
      </c>
      <c r="AB25" s="174"/>
      <c r="AC25" s="176"/>
      <c r="AD25" s="179"/>
      <c r="AE25" s="181"/>
      <c r="AF25" s="40">
        <v>2</v>
      </c>
      <c r="AG25" s="8" t="s">
        <v>363</v>
      </c>
      <c r="AH25" s="8" t="s">
        <v>270</v>
      </c>
      <c r="AI25" s="8" t="s">
        <v>248</v>
      </c>
      <c r="AJ25" s="10" t="s">
        <v>364</v>
      </c>
      <c r="AK25" s="11">
        <v>8.5129262200914191</v>
      </c>
      <c r="AL25" s="12">
        <v>61.586297273346304</v>
      </c>
      <c r="AM25" s="13">
        <v>9</v>
      </c>
      <c r="AN25" s="156">
        <v>0.36425692497946505</v>
      </c>
      <c r="AO25" s="157">
        <v>11.310372648502836</v>
      </c>
      <c r="AP25" s="158">
        <v>6.6145281496278425</v>
      </c>
      <c r="AQ25" s="159">
        <v>6.6402186756814272</v>
      </c>
      <c r="AR25" s="160">
        <v>53.37774361602186</v>
      </c>
      <c r="AS25" s="161">
        <v>18.214280998087958</v>
      </c>
      <c r="AT25" s="162">
        <v>11.382997350774763</v>
      </c>
      <c r="AU25" s="163">
        <v>20.701721581878648</v>
      </c>
      <c r="AV25" s="164">
        <v>1.7858546028616533</v>
      </c>
      <c r="AW25" s="165">
        <v>0</v>
      </c>
    </row>
    <row r="26" spans="1:49" ht="15.75" customHeight="1">
      <c r="A26" s="9" t="s">
        <v>327</v>
      </c>
      <c r="B26" s="4" t="s">
        <v>359</v>
      </c>
      <c r="C26" s="5">
        <v>7358</v>
      </c>
      <c r="D26" s="221" t="s">
        <v>354</v>
      </c>
      <c r="E26" s="3">
        <v>8122</v>
      </c>
      <c r="F26" s="6" t="s">
        <v>365</v>
      </c>
      <c r="G26" s="7">
        <v>7267</v>
      </c>
      <c r="H26" s="8">
        <v>0</v>
      </c>
      <c r="I26" s="22">
        <v>2</v>
      </c>
      <c r="J26" s="22">
        <v>3</v>
      </c>
      <c r="K26" s="22">
        <v>2</v>
      </c>
      <c r="L26" s="22">
        <v>2</v>
      </c>
      <c r="M26" s="1">
        <f t="shared" si="0"/>
        <v>5</v>
      </c>
      <c r="N26" s="1">
        <f t="shared" si="1"/>
        <v>4</v>
      </c>
      <c r="O26" s="1">
        <f t="shared" si="2"/>
        <v>1</v>
      </c>
      <c r="P26" s="9"/>
      <c r="Q26" s="9" t="s">
        <v>328</v>
      </c>
      <c r="R26" s="15" t="s">
        <v>92</v>
      </c>
      <c r="S26" s="230" t="s">
        <v>92</v>
      </c>
      <c r="T26" s="174"/>
      <c r="U26" s="176"/>
      <c r="V26" s="179"/>
      <c r="W26" s="181"/>
      <c r="X26" s="174"/>
      <c r="Y26" s="176"/>
      <c r="Z26" s="179"/>
      <c r="AA26" s="181"/>
      <c r="AB26" s="174"/>
      <c r="AC26" s="176"/>
      <c r="AD26" s="179"/>
      <c r="AE26" s="181"/>
      <c r="AF26" s="40">
        <v>4</v>
      </c>
      <c r="AG26" s="8" t="s">
        <v>92</v>
      </c>
      <c r="AH26" s="8" t="s">
        <v>247</v>
      </c>
      <c r="AI26" s="8" t="s">
        <v>366</v>
      </c>
      <c r="AJ26" s="10" t="s">
        <v>367</v>
      </c>
      <c r="AK26" s="11">
        <v>6.7674701246050484</v>
      </c>
      <c r="AL26" s="12">
        <v>72.965647547933628</v>
      </c>
      <c r="AM26" s="13">
        <v>10</v>
      </c>
      <c r="AN26" s="156">
        <v>1.092770774938395</v>
      </c>
      <c r="AO26" s="157">
        <v>8.954045013398078</v>
      </c>
      <c r="AP26" s="158">
        <v>4.5099055565644379</v>
      </c>
      <c r="AQ26" s="159">
        <v>4.9801640067610702</v>
      </c>
      <c r="AR26" s="160">
        <v>4.2702194892817493</v>
      </c>
      <c r="AS26" s="161">
        <v>27.776778522084133</v>
      </c>
      <c r="AT26" s="162">
        <v>6.6958807945733909</v>
      </c>
      <c r="AU26" s="163">
        <v>11.352556996514098</v>
      </c>
      <c r="AV26" s="164">
        <v>12.05451856931616</v>
      </c>
      <c r="AW26" s="165">
        <v>5.8064647242751839</v>
      </c>
    </row>
    <row r="27" spans="1:49" ht="15.75" customHeight="1">
      <c r="A27" s="9" t="s">
        <v>319</v>
      </c>
      <c r="B27" s="4" t="s">
        <v>359</v>
      </c>
      <c r="C27" s="14">
        <v>7657</v>
      </c>
      <c r="D27" s="221" t="s">
        <v>354</v>
      </c>
      <c r="E27" s="3">
        <v>8756</v>
      </c>
      <c r="F27" s="6" t="s">
        <v>365</v>
      </c>
      <c r="G27" s="7">
        <v>7579</v>
      </c>
      <c r="H27" s="8">
        <v>0</v>
      </c>
      <c r="I27" s="9"/>
      <c r="J27" s="23">
        <v>3</v>
      </c>
      <c r="K27" s="23">
        <v>3</v>
      </c>
      <c r="L27" s="23">
        <v>3</v>
      </c>
      <c r="M27" s="1">
        <f t="shared" si="0"/>
        <v>3</v>
      </c>
      <c r="N27" s="1">
        <f t="shared" si="1"/>
        <v>6</v>
      </c>
      <c r="O27" s="1">
        <f t="shared" si="2"/>
        <v>-3</v>
      </c>
      <c r="P27" s="9"/>
      <c r="Q27" s="9" t="s">
        <v>322</v>
      </c>
      <c r="R27" s="15" t="s">
        <v>93</v>
      </c>
      <c r="S27" s="230" t="s">
        <v>93</v>
      </c>
      <c r="T27" s="174" t="s">
        <v>368</v>
      </c>
      <c r="U27" s="176">
        <v>294</v>
      </c>
      <c r="V27" s="179">
        <v>4</v>
      </c>
      <c r="W27" s="181">
        <v>2</v>
      </c>
      <c r="X27" s="174" t="s">
        <v>369</v>
      </c>
      <c r="Y27" s="176">
        <v>310</v>
      </c>
      <c r="Z27" s="179">
        <v>2</v>
      </c>
      <c r="AA27" s="181">
        <v>2</v>
      </c>
      <c r="AB27" s="174"/>
      <c r="AC27" s="176"/>
      <c r="AD27" s="179"/>
      <c r="AE27" s="181"/>
      <c r="AF27" s="40">
        <v>2</v>
      </c>
      <c r="AG27" s="15" t="s">
        <v>370</v>
      </c>
      <c r="AH27" s="8" t="s">
        <v>247</v>
      </c>
      <c r="AI27" s="8" t="s">
        <v>248</v>
      </c>
      <c r="AJ27" s="10" t="s">
        <v>371</v>
      </c>
      <c r="AK27" s="11">
        <v>13.106231734529235</v>
      </c>
      <c r="AL27" s="12">
        <v>35.282322979127109</v>
      </c>
      <c r="AM27" s="13">
        <v>9</v>
      </c>
      <c r="AN27" s="156">
        <v>0.36425692497946505</v>
      </c>
      <c r="AO27" s="157">
        <v>10.367841594460934</v>
      </c>
      <c r="AP27" s="158">
        <v>0</v>
      </c>
      <c r="AQ27" s="159">
        <v>1.3280437351362855</v>
      </c>
      <c r="AR27" s="160">
        <v>0.53377743616021867</v>
      </c>
      <c r="AS27" s="161">
        <v>37.339276046080315</v>
      </c>
      <c r="AT27" s="162">
        <v>5.6914986753873817</v>
      </c>
      <c r="AU27" s="163">
        <v>150.25443083621599</v>
      </c>
      <c r="AV27" s="164">
        <v>9.822200315739094</v>
      </c>
      <c r="AW27" s="165">
        <v>10.064538855410319</v>
      </c>
    </row>
    <row r="28" spans="1:49" ht="15.75" customHeight="1">
      <c r="A28" s="9" t="s">
        <v>319</v>
      </c>
      <c r="B28" s="4" t="s">
        <v>359</v>
      </c>
      <c r="C28" s="14">
        <v>7791</v>
      </c>
      <c r="D28" s="221" t="s">
        <v>354</v>
      </c>
      <c r="E28" s="3">
        <v>8513</v>
      </c>
      <c r="F28" s="6" t="s">
        <v>365</v>
      </c>
      <c r="G28" s="7">
        <v>7714</v>
      </c>
      <c r="H28" s="8">
        <v>0</v>
      </c>
      <c r="I28" s="23">
        <v>1</v>
      </c>
      <c r="J28" s="23">
        <v>1</v>
      </c>
      <c r="K28" s="23"/>
      <c r="L28" s="23">
        <v>1</v>
      </c>
      <c r="M28" s="1">
        <f t="shared" si="0"/>
        <v>2</v>
      </c>
      <c r="N28" s="1">
        <f t="shared" si="1"/>
        <v>1</v>
      </c>
      <c r="O28" s="1">
        <f t="shared" si="2"/>
        <v>1</v>
      </c>
      <c r="P28" s="9"/>
      <c r="Q28" s="9" t="s">
        <v>322</v>
      </c>
      <c r="R28" s="15" t="s">
        <v>94</v>
      </c>
      <c r="S28" s="230" t="s">
        <v>94</v>
      </c>
      <c r="T28" s="174" t="s">
        <v>372</v>
      </c>
      <c r="U28" s="176">
        <v>567</v>
      </c>
      <c r="V28" s="179">
        <v>4</v>
      </c>
      <c r="W28" s="181">
        <v>2</v>
      </c>
      <c r="X28" s="174" t="s">
        <v>373</v>
      </c>
      <c r="Y28" s="176">
        <v>114</v>
      </c>
      <c r="Z28" s="179">
        <v>3</v>
      </c>
      <c r="AA28" s="181">
        <v>3</v>
      </c>
      <c r="AB28" s="174"/>
      <c r="AC28" s="176"/>
      <c r="AD28" s="179"/>
      <c r="AE28" s="181"/>
      <c r="AF28" s="40">
        <v>2</v>
      </c>
      <c r="AG28" s="15" t="s">
        <v>374</v>
      </c>
      <c r="AH28" s="8" t="s">
        <v>375</v>
      </c>
      <c r="AI28" s="8" t="s">
        <v>248</v>
      </c>
      <c r="AJ28" s="10" t="s">
        <v>376</v>
      </c>
      <c r="AK28" s="11">
        <v>5.7263208746658103</v>
      </c>
      <c r="AL28" s="12">
        <v>78.744737693356157</v>
      </c>
      <c r="AM28" s="13">
        <v>10</v>
      </c>
      <c r="AN28" s="156">
        <v>3.6425692497946502</v>
      </c>
      <c r="AO28" s="157">
        <v>5.6551863242514182</v>
      </c>
      <c r="AP28" s="158">
        <v>6.6145281496278425</v>
      </c>
      <c r="AQ28" s="159">
        <v>7.9682624108177125</v>
      </c>
      <c r="AR28" s="160">
        <v>18.148432829447433</v>
      </c>
      <c r="AS28" s="161">
        <v>3.642856199617591</v>
      </c>
      <c r="AT28" s="162">
        <v>6.6958807945733909</v>
      </c>
      <c r="AU28" s="163">
        <v>3.338987351915911</v>
      </c>
      <c r="AV28" s="164">
        <v>7.1434184114466133</v>
      </c>
      <c r="AW28" s="165">
        <v>3.096781186280098</v>
      </c>
    </row>
    <row r="29" spans="1:49" ht="15.75" customHeight="1">
      <c r="A29" s="9" t="s">
        <v>319</v>
      </c>
      <c r="B29" s="4" t="s">
        <v>377</v>
      </c>
      <c r="C29" s="14">
        <v>8097</v>
      </c>
      <c r="D29" s="221" t="s">
        <v>378</v>
      </c>
      <c r="E29" s="3">
        <v>10461</v>
      </c>
      <c r="F29" s="6" t="s">
        <v>379</v>
      </c>
      <c r="G29" s="7">
        <v>8025</v>
      </c>
      <c r="H29" s="8">
        <v>0</v>
      </c>
      <c r="I29" s="23">
        <v>1</v>
      </c>
      <c r="J29" s="23">
        <v>2</v>
      </c>
      <c r="K29" s="23">
        <v>2</v>
      </c>
      <c r="L29" s="9"/>
      <c r="M29" s="1">
        <f t="shared" si="0"/>
        <v>3</v>
      </c>
      <c r="N29" s="1">
        <f t="shared" si="1"/>
        <v>2</v>
      </c>
      <c r="O29" s="1">
        <f t="shared" si="2"/>
        <v>1</v>
      </c>
      <c r="P29" s="9"/>
      <c r="Q29" s="9" t="s">
        <v>322</v>
      </c>
      <c r="R29" s="15" t="s">
        <v>96</v>
      </c>
      <c r="S29" s="230" t="s">
        <v>96</v>
      </c>
      <c r="T29" s="174" t="s">
        <v>380</v>
      </c>
      <c r="U29" s="176">
        <v>423</v>
      </c>
      <c r="V29" s="179">
        <v>4</v>
      </c>
      <c r="W29" s="181">
        <v>2</v>
      </c>
      <c r="X29" s="174" t="s">
        <v>381</v>
      </c>
      <c r="Y29" s="176">
        <v>21</v>
      </c>
      <c r="Z29" s="179">
        <v>1</v>
      </c>
      <c r="AA29" s="181">
        <v>4</v>
      </c>
      <c r="AB29" s="174"/>
      <c r="AC29" s="176"/>
      <c r="AD29" s="179"/>
      <c r="AE29" s="181"/>
      <c r="AF29" s="40">
        <v>2</v>
      </c>
      <c r="AG29" s="8" t="s">
        <v>382</v>
      </c>
      <c r="AH29" s="8" t="s">
        <v>270</v>
      </c>
      <c r="AI29" s="8" t="s">
        <v>248</v>
      </c>
      <c r="AJ29" s="10" t="s">
        <v>383</v>
      </c>
      <c r="AK29" s="11">
        <v>6.2775175363983484</v>
      </c>
      <c r="AL29" s="12">
        <v>67.666344277308554</v>
      </c>
      <c r="AM29" s="13">
        <v>10</v>
      </c>
      <c r="AN29" s="156">
        <v>0.9713517999452399</v>
      </c>
      <c r="AO29" s="157">
        <v>6.5977173782933214</v>
      </c>
      <c r="AP29" s="158">
        <v>3.6079244452515504</v>
      </c>
      <c r="AQ29" s="159">
        <v>6.3082077418973563</v>
      </c>
      <c r="AR29" s="160">
        <v>14.411990776325903</v>
      </c>
      <c r="AS29" s="161">
        <v>5.9196413243785857</v>
      </c>
      <c r="AT29" s="162">
        <v>15.735319867247467</v>
      </c>
      <c r="AU29" s="163">
        <v>32.054278578392747</v>
      </c>
      <c r="AV29" s="164">
        <v>5.8040274593003733</v>
      </c>
      <c r="AW29" s="165">
        <v>0.7741952965700245</v>
      </c>
    </row>
    <row r="30" spans="1:49" ht="15.75" customHeight="1">
      <c r="A30" s="9" t="s">
        <v>319</v>
      </c>
      <c r="B30" s="4" t="s">
        <v>377</v>
      </c>
      <c r="C30" s="14">
        <v>8355</v>
      </c>
      <c r="D30" s="221" t="s">
        <v>360</v>
      </c>
      <c r="E30" s="3">
        <v>9878</v>
      </c>
      <c r="F30" s="6" t="s">
        <v>379</v>
      </c>
      <c r="G30" s="7">
        <v>8287</v>
      </c>
      <c r="H30" s="8">
        <v>0</v>
      </c>
      <c r="I30" s="23">
        <v>3</v>
      </c>
      <c r="J30" s="23">
        <v>3</v>
      </c>
      <c r="K30" s="23">
        <v>1</v>
      </c>
      <c r="L30" s="9"/>
      <c r="M30" s="1">
        <f t="shared" si="0"/>
        <v>6</v>
      </c>
      <c r="N30" s="1">
        <f t="shared" si="1"/>
        <v>1</v>
      </c>
      <c r="O30" s="1">
        <f t="shared" si="2"/>
        <v>5</v>
      </c>
      <c r="P30" s="9"/>
      <c r="Q30" s="9" t="s">
        <v>322</v>
      </c>
      <c r="R30" s="15" t="s">
        <v>98</v>
      </c>
      <c r="S30" s="230" t="s">
        <v>98</v>
      </c>
      <c r="T30" s="174" t="s">
        <v>384</v>
      </c>
      <c r="U30" s="176">
        <v>457</v>
      </c>
      <c r="V30" s="179">
        <v>3</v>
      </c>
      <c r="W30" s="181">
        <v>2</v>
      </c>
      <c r="X30" s="174" t="s">
        <v>385</v>
      </c>
      <c r="Y30" s="176">
        <v>303</v>
      </c>
      <c r="Z30" s="179">
        <v>4</v>
      </c>
      <c r="AA30" s="181">
        <v>2</v>
      </c>
      <c r="AB30" s="174"/>
      <c r="AC30" s="176"/>
      <c r="AD30" s="179"/>
      <c r="AE30" s="181"/>
      <c r="AF30" s="40">
        <v>2</v>
      </c>
      <c r="AG30" s="8" t="s">
        <v>386</v>
      </c>
      <c r="AH30" s="8" t="s">
        <v>270</v>
      </c>
      <c r="AI30" s="8" t="s">
        <v>248</v>
      </c>
      <c r="AJ30" s="10" t="s">
        <v>387</v>
      </c>
      <c r="AK30" s="11">
        <v>5.9712971687691612</v>
      </c>
      <c r="AL30" s="12">
        <v>67.927616079462652</v>
      </c>
      <c r="AM30" s="13">
        <v>10</v>
      </c>
      <c r="AN30" s="156">
        <v>0.24283794998630998</v>
      </c>
      <c r="AO30" s="157">
        <v>1.4137965810628546</v>
      </c>
      <c r="AP30" s="158">
        <v>3.6079244452515504</v>
      </c>
      <c r="AQ30" s="159">
        <v>4.9801640067610702</v>
      </c>
      <c r="AR30" s="160">
        <v>18.148432829447433</v>
      </c>
      <c r="AS30" s="161">
        <v>14.116067773518166</v>
      </c>
      <c r="AT30" s="162">
        <v>22.096406622092189</v>
      </c>
      <c r="AU30" s="163">
        <v>3.338987351915911</v>
      </c>
      <c r="AV30" s="164">
        <v>4.0181728564387207</v>
      </c>
      <c r="AW30" s="165">
        <v>3.4838788345651102</v>
      </c>
    </row>
    <row r="31" spans="1:49" ht="15.75" customHeight="1">
      <c r="A31" s="9" t="s">
        <v>319</v>
      </c>
      <c r="B31" s="4" t="s">
        <v>377</v>
      </c>
      <c r="C31" s="5">
        <v>8632</v>
      </c>
      <c r="D31" s="221" t="s">
        <v>388</v>
      </c>
      <c r="E31" s="3">
        <v>11044</v>
      </c>
      <c r="F31" s="6" t="s">
        <v>379</v>
      </c>
      <c r="G31" s="7">
        <v>8568</v>
      </c>
      <c r="H31" s="8">
        <v>0</v>
      </c>
      <c r="I31" s="23">
        <v>2</v>
      </c>
      <c r="J31" s="23">
        <v>2</v>
      </c>
      <c r="K31" s="23">
        <v>3</v>
      </c>
      <c r="L31" s="9"/>
      <c r="M31" s="1">
        <f t="shared" si="0"/>
        <v>4</v>
      </c>
      <c r="N31" s="1">
        <f t="shared" si="1"/>
        <v>3</v>
      </c>
      <c r="O31" s="1">
        <f t="shared" si="2"/>
        <v>1</v>
      </c>
      <c r="P31" s="9"/>
      <c r="Q31" s="9" t="s">
        <v>322</v>
      </c>
      <c r="R31" s="15" t="s">
        <v>99</v>
      </c>
      <c r="S31" s="230" t="s">
        <v>99</v>
      </c>
      <c r="T31" s="174" t="s">
        <v>389</v>
      </c>
      <c r="U31" s="176">
        <v>427</v>
      </c>
      <c r="V31" s="179">
        <v>4</v>
      </c>
      <c r="W31" s="181">
        <v>2</v>
      </c>
      <c r="X31" s="174" t="s">
        <v>390</v>
      </c>
      <c r="Y31" s="176">
        <v>106</v>
      </c>
      <c r="Z31" s="179">
        <v>3</v>
      </c>
      <c r="AA31" s="181">
        <v>3</v>
      </c>
      <c r="AB31" s="174"/>
      <c r="AC31" s="176"/>
      <c r="AD31" s="179"/>
      <c r="AE31" s="181"/>
      <c r="AF31" s="40">
        <v>2</v>
      </c>
      <c r="AG31" s="15" t="s">
        <v>391</v>
      </c>
      <c r="AH31" s="8" t="s">
        <v>247</v>
      </c>
      <c r="AI31" s="8" t="s">
        <v>248</v>
      </c>
      <c r="AJ31" s="10" t="s">
        <v>392</v>
      </c>
      <c r="AK31" s="11">
        <v>5.5119666173253785</v>
      </c>
      <c r="AL31" s="12">
        <v>69.548338245944436</v>
      </c>
      <c r="AM31" s="13">
        <v>10</v>
      </c>
      <c r="AN31" s="156">
        <v>0.72851384995893009</v>
      </c>
      <c r="AO31" s="157">
        <v>11.781638175523788</v>
      </c>
      <c r="AP31" s="158">
        <v>9.0198111131288758</v>
      </c>
      <c r="AQ31" s="159">
        <v>3.9841312054088562</v>
      </c>
      <c r="AR31" s="160">
        <v>21.351097446408748</v>
      </c>
      <c r="AS31" s="161">
        <v>3.1874991746653922</v>
      </c>
      <c r="AT31" s="162">
        <v>6.6958807945733909</v>
      </c>
      <c r="AU31" s="163">
        <v>20.701721581878648</v>
      </c>
      <c r="AV31" s="164">
        <v>1.7858546028616533</v>
      </c>
      <c r="AW31" s="165">
        <v>0.96774412071253069</v>
      </c>
    </row>
    <row r="32" spans="1:49" ht="15.75" customHeight="1">
      <c r="A32" s="9" t="s">
        <v>319</v>
      </c>
      <c r="B32" s="4" t="s">
        <v>377</v>
      </c>
      <c r="C32" s="5">
        <v>8876</v>
      </c>
      <c r="D32" s="221" t="s">
        <v>354</v>
      </c>
      <c r="E32" s="3">
        <v>8795</v>
      </c>
      <c r="F32" s="6" t="s">
        <v>379</v>
      </c>
      <c r="G32" s="7">
        <v>8817</v>
      </c>
      <c r="H32" s="8">
        <v>0</v>
      </c>
      <c r="I32" s="23">
        <v>3</v>
      </c>
      <c r="J32" s="23"/>
      <c r="K32" s="23">
        <v>3</v>
      </c>
      <c r="L32" s="23">
        <v>2</v>
      </c>
      <c r="M32" s="1">
        <f t="shared" si="0"/>
        <v>3</v>
      </c>
      <c r="N32" s="1">
        <f t="shared" si="1"/>
        <v>5</v>
      </c>
      <c r="O32" s="1">
        <f t="shared" si="2"/>
        <v>-2</v>
      </c>
      <c r="P32" s="9"/>
      <c r="Q32" s="9" t="s">
        <v>322</v>
      </c>
      <c r="R32" s="15" t="s">
        <v>100</v>
      </c>
      <c r="S32" s="230" t="s">
        <v>100</v>
      </c>
      <c r="T32" s="174" t="s">
        <v>393</v>
      </c>
      <c r="U32" s="176">
        <v>549</v>
      </c>
      <c r="V32" s="179">
        <v>4</v>
      </c>
      <c r="W32" s="181">
        <v>2</v>
      </c>
      <c r="X32" s="174" t="s">
        <v>394</v>
      </c>
      <c r="Y32" s="176">
        <v>715</v>
      </c>
      <c r="Z32" s="179">
        <v>3</v>
      </c>
      <c r="AA32" s="181">
        <v>2</v>
      </c>
      <c r="AB32" s="174"/>
      <c r="AC32" s="176"/>
      <c r="AD32" s="179"/>
      <c r="AE32" s="181"/>
      <c r="AF32" s="40">
        <v>2</v>
      </c>
      <c r="AG32" s="8" t="s">
        <v>395</v>
      </c>
      <c r="AH32" s="8" t="s">
        <v>247</v>
      </c>
      <c r="AI32" s="8" t="s">
        <v>248</v>
      </c>
      <c r="AJ32" s="10" t="s">
        <v>396</v>
      </c>
      <c r="AK32" s="11">
        <v>7.7473753010184501</v>
      </c>
      <c r="AL32" s="12">
        <v>47.347475325894607</v>
      </c>
      <c r="AM32" s="13">
        <v>10</v>
      </c>
      <c r="AN32" s="156">
        <v>3.6425692497946502</v>
      </c>
      <c r="AO32" s="157">
        <v>15.080496864670447</v>
      </c>
      <c r="AP32" s="158">
        <v>0.90198111131288761</v>
      </c>
      <c r="AQ32" s="159">
        <v>0.66402186756814274</v>
      </c>
      <c r="AR32" s="160">
        <v>1.6013323084806559</v>
      </c>
      <c r="AS32" s="161">
        <v>0.91071404990439775</v>
      </c>
      <c r="AT32" s="162">
        <v>7.7002629137593983</v>
      </c>
      <c r="AU32" s="163">
        <v>60.769569804869583</v>
      </c>
      <c r="AV32" s="164">
        <v>8.482809363592855</v>
      </c>
      <c r="AW32" s="165">
        <v>9.2903435588402949</v>
      </c>
    </row>
    <row r="33" spans="1:49" ht="15.75" customHeight="1">
      <c r="A33" s="9" t="s">
        <v>319</v>
      </c>
      <c r="B33" s="4" t="s">
        <v>397</v>
      </c>
      <c r="C33" s="5">
        <v>9186</v>
      </c>
      <c r="D33" s="221" t="s">
        <v>378</v>
      </c>
      <c r="E33" s="3">
        <v>10045</v>
      </c>
      <c r="F33" s="6" t="s">
        <v>398</v>
      </c>
      <c r="G33" s="7">
        <v>9130</v>
      </c>
      <c r="H33" s="8">
        <v>1</v>
      </c>
      <c r="I33" s="23">
        <v>1</v>
      </c>
      <c r="J33" s="23">
        <v>2</v>
      </c>
      <c r="K33" s="23"/>
      <c r="L33" s="23">
        <v>1</v>
      </c>
      <c r="M33" s="1">
        <f t="shared" si="0"/>
        <v>3</v>
      </c>
      <c r="N33" s="1">
        <f t="shared" si="1"/>
        <v>1</v>
      </c>
      <c r="O33" s="1">
        <f t="shared" si="2"/>
        <v>2</v>
      </c>
      <c r="P33" s="9"/>
      <c r="Q33" s="9" t="s">
        <v>322</v>
      </c>
      <c r="R33" s="15" t="s">
        <v>101</v>
      </c>
      <c r="S33" s="230" t="s">
        <v>101</v>
      </c>
      <c r="T33" s="174" t="s">
        <v>399</v>
      </c>
      <c r="U33" s="176">
        <v>460</v>
      </c>
      <c r="V33" s="179">
        <v>4</v>
      </c>
      <c r="W33" s="181">
        <v>2</v>
      </c>
      <c r="X33" s="174"/>
      <c r="Y33" s="176"/>
      <c r="Z33" s="179"/>
      <c r="AA33" s="181"/>
      <c r="AB33" s="174"/>
      <c r="AC33" s="176"/>
      <c r="AD33" s="179"/>
      <c r="AE33" s="181"/>
      <c r="AF33" s="40">
        <v>3</v>
      </c>
      <c r="AG33" s="15" t="s">
        <v>400</v>
      </c>
      <c r="AH33" s="8" t="s">
        <v>277</v>
      </c>
      <c r="AI33" s="8" t="s">
        <v>401</v>
      </c>
      <c r="AJ33" s="10" t="e">
        <v>#N/A</v>
      </c>
      <c r="AK33" s="11">
        <v>6.400005683450023</v>
      </c>
      <c r="AL33" s="12">
        <v>54.101026792901365</v>
      </c>
      <c r="AM33" s="13">
        <v>10</v>
      </c>
      <c r="AN33" s="156">
        <v>3.1568933498220297</v>
      </c>
      <c r="AO33" s="157">
        <v>6.5977173782933214</v>
      </c>
      <c r="AP33" s="158">
        <v>5.1112262974396971</v>
      </c>
      <c r="AQ33" s="159">
        <v>1.6600546689203568</v>
      </c>
      <c r="AR33" s="160">
        <v>42.702194892817495</v>
      </c>
      <c r="AS33" s="161">
        <v>6.3749983493307845</v>
      </c>
      <c r="AT33" s="162">
        <v>5.356704635658712</v>
      </c>
      <c r="AU33" s="163">
        <v>4.6745822926822758</v>
      </c>
      <c r="AV33" s="164">
        <v>4.0181728564387207</v>
      </c>
      <c r="AW33" s="165">
        <v>4.0645253069926284</v>
      </c>
    </row>
    <row r="34" spans="1:49" ht="15.75" customHeight="1">
      <c r="A34" s="9" t="s">
        <v>319</v>
      </c>
      <c r="B34" s="4" t="s">
        <v>397</v>
      </c>
      <c r="C34" s="5">
        <v>9362</v>
      </c>
      <c r="D34" s="221" t="s">
        <v>388</v>
      </c>
      <c r="E34" s="3">
        <v>11571</v>
      </c>
      <c r="F34" s="6" t="s">
        <v>398</v>
      </c>
      <c r="G34" s="7">
        <v>9311</v>
      </c>
      <c r="H34" s="8">
        <v>1</v>
      </c>
      <c r="I34" s="23">
        <v>3</v>
      </c>
      <c r="J34" s="23">
        <v>2</v>
      </c>
      <c r="K34" s="23"/>
      <c r="L34" s="23">
        <v>1</v>
      </c>
      <c r="M34" s="1">
        <f t="shared" ref="M34:M65" si="3">I34+J34</f>
        <v>5</v>
      </c>
      <c r="N34" s="1">
        <f t="shared" ref="N34:N65" si="4">K34+L34</f>
        <v>1</v>
      </c>
      <c r="O34" s="1">
        <f t="shared" ref="O34:O65" si="5">M34-N34</f>
        <v>4</v>
      </c>
      <c r="P34" s="9"/>
      <c r="Q34" s="9" t="s">
        <v>322</v>
      </c>
      <c r="R34" s="15" t="s">
        <v>103</v>
      </c>
      <c r="S34" s="230" t="s">
        <v>103</v>
      </c>
      <c r="T34" s="174" t="s">
        <v>402</v>
      </c>
      <c r="U34" s="176">
        <v>1554</v>
      </c>
      <c r="V34" s="179">
        <v>5</v>
      </c>
      <c r="W34" s="181">
        <v>2</v>
      </c>
      <c r="X34" s="174" t="s">
        <v>274</v>
      </c>
      <c r="Y34" s="176">
        <v>136</v>
      </c>
      <c r="Z34" s="179">
        <v>2</v>
      </c>
      <c r="AA34" s="181">
        <v>3</v>
      </c>
      <c r="AB34" s="174"/>
      <c r="AC34" s="176"/>
      <c r="AD34" s="179"/>
      <c r="AE34" s="181"/>
      <c r="AF34" s="40">
        <v>2</v>
      </c>
      <c r="AG34" s="8" t="s">
        <v>403</v>
      </c>
      <c r="AH34" s="8" t="s">
        <v>270</v>
      </c>
      <c r="AI34" s="8" t="s">
        <v>248</v>
      </c>
      <c r="AJ34" s="10" t="s">
        <v>404</v>
      </c>
      <c r="AK34" s="11">
        <v>4.899525882067004</v>
      </c>
      <c r="AL34" s="12">
        <v>68.547925895152332</v>
      </c>
      <c r="AM34" s="13">
        <v>10</v>
      </c>
      <c r="AN34" s="156">
        <v>2.0641225748836352</v>
      </c>
      <c r="AO34" s="157">
        <v>13.195434756586643</v>
      </c>
      <c r="AP34" s="158">
        <v>17.738961855820122</v>
      </c>
      <c r="AQ34" s="159">
        <v>0.99603280135221406</v>
      </c>
      <c r="AR34" s="160">
        <v>5.3377743616021869</v>
      </c>
      <c r="AS34" s="161">
        <v>5.464284299426386</v>
      </c>
      <c r="AT34" s="162">
        <v>6.6958807945733909</v>
      </c>
      <c r="AU34" s="163">
        <v>2.6711898815327286</v>
      </c>
      <c r="AV34" s="164">
        <v>2.2323182535770667</v>
      </c>
      <c r="AW34" s="165">
        <v>0.38709764828501225</v>
      </c>
    </row>
    <row r="35" spans="1:49" ht="15.75" customHeight="1">
      <c r="A35" s="9" t="s">
        <v>319</v>
      </c>
      <c r="B35" s="4" t="s">
        <v>397</v>
      </c>
      <c r="C35" s="14">
        <v>9619</v>
      </c>
      <c r="D35" s="221" t="s">
        <v>360</v>
      </c>
      <c r="E35" s="3">
        <v>9166</v>
      </c>
      <c r="F35" s="6" t="s">
        <v>398</v>
      </c>
      <c r="G35" s="7">
        <v>9570</v>
      </c>
      <c r="H35" s="8">
        <v>0</v>
      </c>
      <c r="I35" s="23">
        <v>2</v>
      </c>
      <c r="J35" s="23">
        <v>2</v>
      </c>
      <c r="K35" s="23">
        <v>1</v>
      </c>
      <c r="L35" s="9"/>
      <c r="M35" s="1">
        <f t="shared" si="3"/>
        <v>4</v>
      </c>
      <c r="N35" s="1">
        <f t="shared" si="4"/>
        <v>1</v>
      </c>
      <c r="O35" s="1">
        <f t="shared" si="5"/>
        <v>3</v>
      </c>
      <c r="P35" s="9"/>
      <c r="Q35" s="9" t="s">
        <v>322</v>
      </c>
      <c r="R35" s="15" t="s">
        <v>107</v>
      </c>
      <c r="S35" s="230" t="s">
        <v>107</v>
      </c>
      <c r="T35" s="175" t="s">
        <v>405</v>
      </c>
      <c r="U35" s="176">
        <v>1284</v>
      </c>
      <c r="V35" s="179">
        <v>5</v>
      </c>
      <c r="W35" s="181">
        <v>2</v>
      </c>
      <c r="X35" s="175" t="s">
        <v>337</v>
      </c>
      <c r="Y35" s="176">
        <v>118</v>
      </c>
      <c r="Z35" s="179">
        <v>2</v>
      </c>
      <c r="AA35" s="181">
        <v>3</v>
      </c>
      <c r="AB35" s="175"/>
      <c r="AC35" s="176"/>
      <c r="AD35" s="179"/>
      <c r="AE35" s="181"/>
      <c r="AF35" s="40">
        <v>2</v>
      </c>
      <c r="AG35" s="15" t="s">
        <v>406</v>
      </c>
      <c r="AH35" s="8" t="s">
        <v>270</v>
      </c>
      <c r="AI35" s="8" t="s">
        <v>248</v>
      </c>
      <c r="AJ35" s="10" t="s">
        <v>407</v>
      </c>
      <c r="AK35" s="11">
        <v>3.705266448313171</v>
      </c>
      <c r="AL35" s="12">
        <v>86.601103361113275</v>
      </c>
      <c r="AM35" s="13">
        <v>10</v>
      </c>
      <c r="AN35" s="156">
        <v>2.3069605248699454</v>
      </c>
      <c r="AO35" s="157">
        <v>2.8275931621257091</v>
      </c>
      <c r="AP35" s="158">
        <v>5.1112262974396971</v>
      </c>
      <c r="AQ35" s="159">
        <v>3.3201093378407136</v>
      </c>
      <c r="AR35" s="160">
        <v>7.4728841062430611</v>
      </c>
      <c r="AS35" s="161">
        <v>4.0982132245697906</v>
      </c>
      <c r="AT35" s="162">
        <v>3.0131463575580257</v>
      </c>
      <c r="AU35" s="163">
        <v>4.6745822926822758</v>
      </c>
      <c r="AV35" s="164">
        <v>1.7858546028616533</v>
      </c>
      <c r="AW35" s="165">
        <v>5.0322694277051596</v>
      </c>
    </row>
    <row r="36" spans="1:49" ht="15.75" customHeight="1">
      <c r="A36" s="9" t="s">
        <v>327</v>
      </c>
      <c r="B36" s="4" t="s">
        <v>397</v>
      </c>
      <c r="C36" s="14">
        <v>9871</v>
      </c>
      <c r="D36" s="221" t="s">
        <v>408</v>
      </c>
      <c r="E36" s="3">
        <v>12387</v>
      </c>
      <c r="F36" s="6" t="s">
        <v>398</v>
      </c>
      <c r="G36" s="7">
        <v>9823</v>
      </c>
      <c r="H36" s="8">
        <v>0</v>
      </c>
      <c r="I36" s="22">
        <v>3</v>
      </c>
      <c r="J36" s="22">
        <v>3</v>
      </c>
      <c r="K36" s="22">
        <v>1</v>
      </c>
      <c r="L36" s="22">
        <v>3</v>
      </c>
      <c r="M36" s="1">
        <f t="shared" si="3"/>
        <v>6</v>
      </c>
      <c r="N36" s="1">
        <f t="shared" si="4"/>
        <v>4</v>
      </c>
      <c r="O36" s="1">
        <f t="shared" si="5"/>
        <v>2</v>
      </c>
      <c r="P36" s="9"/>
      <c r="Q36" s="9" t="s">
        <v>328</v>
      </c>
      <c r="R36" s="15" t="s">
        <v>110</v>
      </c>
      <c r="S36" s="230" t="s">
        <v>110</v>
      </c>
      <c r="T36" s="174" t="s">
        <v>409</v>
      </c>
      <c r="U36" s="176">
        <v>320</v>
      </c>
      <c r="V36" s="179">
        <v>5</v>
      </c>
      <c r="W36" s="181">
        <v>2</v>
      </c>
      <c r="X36" s="174" t="s">
        <v>410</v>
      </c>
      <c r="Y36" s="176">
        <v>127</v>
      </c>
      <c r="Z36" s="179">
        <v>3</v>
      </c>
      <c r="AA36" s="181">
        <v>3</v>
      </c>
      <c r="AB36" s="174"/>
      <c r="AC36" s="176"/>
      <c r="AD36" s="179"/>
      <c r="AE36" s="181"/>
      <c r="AF36" s="40">
        <v>2</v>
      </c>
      <c r="AG36" s="8" t="s">
        <v>411</v>
      </c>
      <c r="AH36" s="8" t="s">
        <v>247</v>
      </c>
      <c r="AI36" s="8" t="s">
        <v>248</v>
      </c>
      <c r="AJ36" s="10" t="s">
        <v>412</v>
      </c>
      <c r="AK36" s="11">
        <v>4.6545495879636531</v>
      </c>
      <c r="AL36" s="12">
        <v>66.301474216903216</v>
      </c>
      <c r="AM36" s="13">
        <v>9</v>
      </c>
      <c r="AN36" s="156">
        <v>0</v>
      </c>
      <c r="AO36" s="157">
        <v>10.839107121481886</v>
      </c>
      <c r="AP36" s="158">
        <v>0.90198111131288761</v>
      </c>
      <c r="AQ36" s="159">
        <v>1.9920656027044281</v>
      </c>
      <c r="AR36" s="160">
        <v>3.2026646169613118</v>
      </c>
      <c r="AS36" s="161">
        <v>4.0982132245697906</v>
      </c>
      <c r="AT36" s="162">
        <v>20.087642383720173</v>
      </c>
      <c r="AU36" s="163">
        <v>5.3423797630654573</v>
      </c>
      <c r="AV36" s="164">
        <v>12.947445870746987</v>
      </c>
      <c r="AW36" s="165">
        <v>1.548390593140049</v>
      </c>
    </row>
    <row r="37" spans="1:49" ht="15.75" customHeight="1">
      <c r="A37" s="9" t="s">
        <v>413</v>
      </c>
      <c r="B37" s="4" t="s">
        <v>414</v>
      </c>
      <c r="C37" s="14">
        <v>10095</v>
      </c>
      <c r="D37" s="221" t="s">
        <v>378</v>
      </c>
      <c r="E37" s="3">
        <v>10051</v>
      </c>
      <c r="F37" s="6" t="s">
        <v>415</v>
      </c>
      <c r="G37" s="7">
        <v>10049</v>
      </c>
      <c r="H37" s="8">
        <v>0</v>
      </c>
      <c r="I37" s="23">
        <v>2</v>
      </c>
      <c r="J37" s="23">
        <v>1</v>
      </c>
      <c r="K37" s="23">
        <v>1</v>
      </c>
      <c r="L37" s="9"/>
      <c r="M37" s="1">
        <f t="shared" si="3"/>
        <v>3</v>
      </c>
      <c r="N37" s="1">
        <f t="shared" si="4"/>
        <v>1</v>
      </c>
      <c r="O37" s="1">
        <f t="shared" si="5"/>
        <v>2</v>
      </c>
      <c r="P37" s="9"/>
      <c r="Q37" s="9" t="s">
        <v>416</v>
      </c>
      <c r="R37" s="15" t="s">
        <v>112</v>
      </c>
      <c r="S37" s="230" t="s">
        <v>112</v>
      </c>
      <c r="T37" s="174" t="s">
        <v>417</v>
      </c>
      <c r="U37" s="176">
        <v>120</v>
      </c>
      <c r="V37" s="179">
        <v>2</v>
      </c>
      <c r="W37" s="181">
        <v>3</v>
      </c>
      <c r="X37" s="174" t="s">
        <v>418</v>
      </c>
      <c r="Y37" s="176">
        <v>388</v>
      </c>
      <c r="Z37" s="179">
        <v>5</v>
      </c>
      <c r="AA37" s="181">
        <v>2</v>
      </c>
      <c r="AB37" s="174"/>
      <c r="AC37" s="176"/>
      <c r="AD37" s="179"/>
      <c r="AE37" s="181"/>
      <c r="AF37" s="40">
        <v>2</v>
      </c>
      <c r="AG37" s="8" t="s">
        <v>419</v>
      </c>
      <c r="AH37" s="8" t="s">
        <v>270</v>
      </c>
      <c r="AI37" s="8" t="s">
        <v>248</v>
      </c>
      <c r="AJ37" s="10" t="s">
        <v>420</v>
      </c>
      <c r="AK37" s="11">
        <v>4.1339749629940341</v>
      </c>
      <c r="AL37" s="12">
        <v>71.548151361555043</v>
      </c>
      <c r="AM37" s="13">
        <v>9</v>
      </c>
      <c r="AN37" s="156">
        <v>0.9713517999452399</v>
      </c>
      <c r="AO37" s="157">
        <v>7.0689829053142725</v>
      </c>
      <c r="AP37" s="158">
        <v>7.5165092609407305</v>
      </c>
      <c r="AQ37" s="159">
        <v>2.656087470272571</v>
      </c>
      <c r="AR37" s="160">
        <v>14.411990776325903</v>
      </c>
      <c r="AS37" s="161">
        <v>0</v>
      </c>
      <c r="AT37" s="162">
        <v>5.0219105959300432</v>
      </c>
      <c r="AU37" s="163">
        <v>3.338987351915911</v>
      </c>
      <c r="AV37" s="164">
        <v>0.89292730143082666</v>
      </c>
      <c r="AW37" s="165">
        <v>5.8064647242751839</v>
      </c>
    </row>
    <row r="38" spans="1:49" ht="15.75" customHeight="1">
      <c r="A38" s="9" t="s">
        <v>413</v>
      </c>
      <c r="B38" s="4" t="s">
        <v>414</v>
      </c>
      <c r="C38" s="14">
        <v>10287</v>
      </c>
      <c r="D38" s="221" t="s">
        <v>360</v>
      </c>
      <c r="E38" s="3">
        <v>9833</v>
      </c>
      <c r="F38" s="6" t="s">
        <v>415</v>
      </c>
      <c r="G38" s="7">
        <v>10245</v>
      </c>
      <c r="H38" s="8">
        <v>0</v>
      </c>
      <c r="I38" s="23">
        <v>2</v>
      </c>
      <c r="J38" s="23">
        <v>2</v>
      </c>
      <c r="K38" s="23">
        <v>2</v>
      </c>
      <c r="L38" s="9"/>
      <c r="M38" s="1">
        <f t="shared" si="3"/>
        <v>4</v>
      </c>
      <c r="N38" s="1">
        <f t="shared" si="4"/>
        <v>2</v>
      </c>
      <c r="O38" s="1">
        <f t="shared" si="5"/>
        <v>2</v>
      </c>
      <c r="P38" s="9"/>
      <c r="Q38" s="9" t="s">
        <v>416</v>
      </c>
      <c r="R38" s="15" t="s">
        <v>115</v>
      </c>
      <c r="S38" s="230" t="s">
        <v>115</v>
      </c>
      <c r="T38" s="174"/>
      <c r="U38" s="176"/>
      <c r="V38" s="179"/>
      <c r="W38" s="181"/>
      <c r="X38" s="174"/>
      <c r="Y38" s="176"/>
      <c r="Z38" s="179"/>
      <c r="AA38" s="181"/>
      <c r="AB38" s="174"/>
      <c r="AC38" s="176"/>
      <c r="AD38" s="179"/>
      <c r="AE38" s="181"/>
      <c r="AF38" s="40">
        <v>5</v>
      </c>
      <c r="AG38" s="15" t="s">
        <v>115</v>
      </c>
      <c r="AH38" s="8" t="s">
        <v>247</v>
      </c>
      <c r="AI38" s="8" t="s">
        <v>366</v>
      </c>
      <c r="AJ38" s="10" t="e">
        <v>#N/A</v>
      </c>
      <c r="AK38" s="11">
        <v>4.899525882067004</v>
      </c>
      <c r="AL38" s="12">
        <v>58.557583274480663</v>
      </c>
      <c r="AM38" s="13">
        <v>7</v>
      </c>
      <c r="AN38" s="156">
        <v>0</v>
      </c>
      <c r="AO38" s="157">
        <v>0.94253105404190296</v>
      </c>
      <c r="AP38" s="158">
        <v>0</v>
      </c>
      <c r="AQ38" s="159">
        <v>1.6600546689203568</v>
      </c>
      <c r="AR38" s="160">
        <v>0.53377743616021867</v>
      </c>
      <c r="AS38" s="161">
        <v>22.312494222657744</v>
      </c>
      <c r="AT38" s="162">
        <v>10.713409271317424</v>
      </c>
      <c r="AU38" s="163">
        <v>16.027139289196374</v>
      </c>
      <c r="AV38" s="164">
        <v>0</v>
      </c>
      <c r="AW38" s="165">
        <v>9.096794734697788</v>
      </c>
    </row>
    <row r="39" spans="1:49" ht="15.75" customHeight="1">
      <c r="A39" s="9" t="s">
        <v>421</v>
      </c>
      <c r="B39" s="4" t="s">
        <v>414</v>
      </c>
      <c r="C39" s="14">
        <v>10667</v>
      </c>
      <c r="D39" s="221" t="s">
        <v>388</v>
      </c>
      <c r="E39" s="3">
        <v>11940</v>
      </c>
      <c r="F39" s="6" t="s">
        <v>415</v>
      </c>
      <c r="G39" s="7">
        <v>10629</v>
      </c>
      <c r="H39" s="8">
        <v>0</v>
      </c>
      <c r="I39" s="22">
        <v>2</v>
      </c>
      <c r="J39" s="22">
        <v>2</v>
      </c>
      <c r="K39" s="22">
        <v>1</v>
      </c>
      <c r="L39" s="22">
        <v>1</v>
      </c>
      <c r="M39" s="1">
        <f t="shared" si="3"/>
        <v>4</v>
      </c>
      <c r="N39" s="1">
        <f t="shared" si="4"/>
        <v>2</v>
      </c>
      <c r="O39" s="1">
        <f t="shared" si="5"/>
        <v>2</v>
      </c>
      <c r="P39" s="9"/>
      <c r="Q39" s="9" t="s">
        <v>422</v>
      </c>
      <c r="R39" s="15" t="s">
        <v>117</v>
      </c>
      <c r="S39" s="230" t="s">
        <v>117</v>
      </c>
      <c r="T39" s="174" t="s">
        <v>423</v>
      </c>
      <c r="U39" s="176">
        <v>520</v>
      </c>
      <c r="V39" s="179">
        <v>5</v>
      </c>
      <c r="W39" s="181">
        <v>2</v>
      </c>
      <c r="X39" s="174" t="s">
        <v>424</v>
      </c>
      <c r="Y39" s="176">
        <v>15</v>
      </c>
      <c r="Z39" s="179">
        <v>2</v>
      </c>
      <c r="AA39" s="181">
        <v>4</v>
      </c>
      <c r="AB39" s="174"/>
      <c r="AC39" s="176"/>
      <c r="AD39" s="179"/>
      <c r="AE39" s="181"/>
      <c r="AF39" s="40">
        <v>3</v>
      </c>
      <c r="AG39" s="15" t="s">
        <v>425</v>
      </c>
      <c r="AH39" s="8" t="s">
        <v>247</v>
      </c>
      <c r="AI39" s="8" t="s">
        <v>265</v>
      </c>
      <c r="AJ39" s="10" t="s">
        <v>426</v>
      </c>
      <c r="AK39" s="11">
        <v>3.2459358968693897</v>
      </c>
      <c r="AL39" s="12">
        <v>83.099999328352808</v>
      </c>
      <c r="AM39" s="13">
        <v>9</v>
      </c>
      <c r="AN39" s="156">
        <v>3.7639882247878056</v>
      </c>
      <c r="AO39" s="157">
        <v>6.5977173782933214</v>
      </c>
      <c r="AP39" s="158">
        <v>2.4052829635010338</v>
      </c>
      <c r="AQ39" s="159">
        <v>4.6481530729769993</v>
      </c>
      <c r="AR39" s="160">
        <v>4.8039969254419681</v>
      </c>
      <c r="AS39" s="161">
        <v>3.642856199617591</v>
      </c>
      <c r="AT39" s="162">
        <v>4.017528476744034</v>
      </c>
      <c r="AU39" s="163">
        <v>1.3355949407663643</v>
      </c>
      <c r="AV39" s="164">
        <v>3.5717092057233066</v>
      </c>
      <c r="AW39" s="165">
        <v>0</v>
      </c>
    </row>
    <row r="40" spans="1:49" ht="15.75" customHeight="1">
      <c r="A40" s="9" t="s">
        <v>413</v>
      </c>
      <c r="B40" s="4" t="s">
        <v>414</v>
      </c>
      <c r="C40" s="5">
        <v>10938</v>
      </c>
      <c r="D40" s="221" t="s">
        <v>427</v>
      </c>
      <c r="E40" s="3">
        <v>13655</v>
      </c>
      <c r="F40" s="6" t="s">
        <v>415</v>
      </c>
      <c r="G40" s="7">
        <v>10900</v>
      </c>
      <c r="H40" s="8">
        <v>0</v>
      </c>
      <c r="I40" s="23">
        <v>3</v>
      </c>
      <c r="J40" s="23">
        <v>3</v>
      </c>
      <c r="K40" s="23"/>
      <c r="L40" s="23">
        <v>1</v>
      </c>
      <c r="M40" s="1">
        <f t="shared" si="3"/>
        <v>6</v>
      </c>
      <c r="N40" s="1">
        <f t="shared" si="4"/>
        <v>1</v>
      </c>
      <c r="O40" s="1">
        <f t="shared" si="5"/>
        <v>5</v>
      </c>
      <c r="P40" s="9"/>
      <c r="Q40" s="9" t="s">
        <v>416</v>
      </c>
      <c r="R40" s="15" t="s">
        <v>119</v>
      </c>
      <c r="S40" s="230" t="s">
        <v>119</v>
      </c>
      <c r="T40" s="174" t="s">
        <v>428</v>
      </c>
      <c r="U40" s="176">
        <v>597</v>
      </c>
      <c r="V40" s="179">
        <v>5</v>
      </c>
      <c r="W40" s="181">
        <v>2</v>
      </c>
      <c r="X40" s="174" t="s">
        <v>429</v>
      </c>
      <c r="Y40" s="176">
        <v>401</v>
      </c>
      <c r="Z40" s="179">
        <v>5</v>
      </c>
      <c r="AA40" s="181">
        <v>2</v>
      </c>
      <c r="AB40" s="174"/>
      <c r="AC40" s="176"/>
      <c r="AD40" s="179"/>
      <c r="AE40" s="181"/>
      <c r="AF40" s="40">
        <v>2</v>
      </c>
      <c r="AG40" s="15" t="s">
        <v>430</v>
      </c>
      <c r="AH40" s="8" t="s">
        <v>375</v>
      </c>
      <c r="AI40" s="8" t="s">
        <v>248</v>
      </c>
      <c r="AJ40" s="10" t="s">
        <v>431</v>
      </c>
      <c r="AK40" s="11">
        <v>4.5626834776748968</v>
      </c>
      <c r="AL40" s="12">
        <v>56.874322143597134</v>
      </c>
      <c r="AM40" s="13">
        <v>10</v>
      </c>
      <c r="AN40" s="156">
        <v>0.48567589997261995</v>
      </c>
      <c r="AO40" s="157">
        <v>4.712655270209515</v>
      </c>
      <c r="AP40" s="158">
        <v>1.503301852188146</v>
      </c>
      <c r="AQ40" s="159">
        <v>0.66402186756814274</v>
      </c>
      <c r="AR40" s="160">
        <v>18.148432829447433</v>
      </c>
      <c r="AS40" s="161">
        <v>26.866064472179733</v>
      </c>
      <c r="AT40" s="162">
        <v>6.6958807945733909</v>
      </c>
      <c r="AU40" s="163">
        <v>2.6711898815327286</v>
      </c>
      <c r="AV40" s="164">
        <v>2.2323182535770667</v>
      </c>
      <c r="AW40" s="165">
        <v>1.1612929448550369</v>
      </c>
    </row>
    <row r="41" spans="1:49" ht="15.75" customHeight="1">
      <c r="A41" s="9" t="s">
        <v>413</v>
      </c>
      <c r="B41" s="4" t="s">
        <v>432</v>
      </c>
      <c r="C41" s="5">
        <v>11054</v>
      </c>
      <c r="D41" s="221" t="s">
        <v>388</v>
      </c>
      <c r="E41" s="3">
        <v>11848</v>
      </c>
      <c r="F41" s="6" t="s">
        <v>433</v>
      </c>
      <c r="G41" s="7">
        <v>11016</v>
      </c>
      <c r="H41" s="8">
        <v>0</v>
      </c>
      <c r="I41" s="9"/>
      <c r="J41" s="23">
        <v>2</v>
      </c>
      <c r="K41" s="23">
        <v>3</v>
      </c>
      <c r="L41" s="23">
        <v>2</v>
      </c>
      <c r="M41" s="1">
        <f t="shared" si="3"/>
        <v>2</v>
      </c>
      <c r="N41" s="1">
        <f t="shared" si="4"/>
        <v>5</v>
      </c>
      <c r="O41" s="1">
        <f t="shared" si="5"/>
        <v>-3</v>
      </c>
      <c r="P41" s="9"/>
      <c r="Q41" s="9" t="s">
        <v>416</v>
      </c>
      <c r="R41" s="15" t="s">
        <v>122</v>
      </c>
      <c r="S41" s="230" t="s">
        <v>122</v>
      </c>
      <c r="T41" s="174" t="s">
        <v>434</v>
      </c>
      <c r="U41" s="176">
        <v>224</v>
      </c>
      <c r="V41" s="179">
        <v>2</v>
      </c>
      <c r="W41" s="181">
        <v>3</v>
      </c>
      <c r="X41" s="174" t="s">
        <v>435</v>
      </c>
      <c r="Y41" s="176">
        <v>945</v>
      </c>
      <c r="Z41" s="179">
        <v>5</v>
      </c>
      <c r="AA41" s="181">
        <v>2</v>
      </c>
      <c r="AB41" s="174"/>
      <c r="AC41" s="176"/>
      <c r="AD41" s="179"/>
      <c r="AE41" s="181"/>
      <c r="AF41" s="40">
        <v>2</v>
      </c>
      <c r="AG41" s="15" t="s">
        <v>436</v>
      </c>
      <c r="AH41" s="8" t="s">
        <v>270</v>
      </c>
      <c r="AI41" s="8" t="s">
        <v>248</v>
      </c>
      <c r="AJ41" s="10" t="s">
        <v>437</v>
      </c>
      <c r="AK41" s="11">
        <v>6.675604014316292</v>
      </c>
      <c r="AL41" s="12">
        <v>38.152509038355639</v>
      </c>
      <c r="AM41" s="13">
        <v>10</v>
      </c>
      <c r="AN41" s="156">
        <v>1.3356087249247051</v>
      </c>
      <c r="AO41" s="157">
        <v>0.94253105404190296</v>
      </c>
      <c r="AP41" s="158">
        <v>1.8039622226257752</v>
      </c>
      <c r="AQ41" s="159">
        <v>2.3240765364884997</v>
      </c>
      <c r="AR41" s="160">
        <v>0.53377743616021867</v>
      </c>
      <c r="AS41" s="161">
        <v>12.294639673709369</v>
      </c>
      <c r="AT41" s="162">
        <v>3.6827344370153647</v>
      </c>
      <c r="AU41" s="163">
        <v>68.11534197908459</v>
      </c>
      <c r="AV41" s="164">
        <v>7.5898820621620269</v>
      </c>
      <c r="AW41" s="165">
        <v>6.5806600208452082</v>
      </c>
    </row>
    <row r="42" spans="1:49" ht="15.75" customHeight="1">
      <c r="A42" s="9" t="s">
        <v>413</v>
      </c>
      <c r="B42" s="4" t="s">
        <v>432</v>
      </c>
      <c r="C42" s="5">
        <v>11442</v>
      </c>
      <c r="D42" s="221" t="s">
        <v>427</v>
      </c>
      <c r="E42" s="3">
        <v>13637</v>
      </c>
      <c r="F42" s="6" t="s">
        <v>433</v>
      </c>
      <c r="G42" s="7">
        <v>11407</v>
      </c>
      <c r="H42" s="8">
        <v>0</v>
      </c>
      <c r="I42" s="23">
        <v>3</v>
      </c>
      <c r="J42" s="23">
        <v>3</v>
      </c>
      <c r="K42" s="23"/>
      <c r="L42" s="23">
        <v>3</v>
      </c>
      <c r="M42" s="1">
        <f t="shared" si="3"/>
        <v>6</v>
      </c>
      <c r="N42" s="1">
        <f t="shared" si="4"/>
        <v>3</v>
      </c>
      <c r="O42" s="1">
        <f t="shared" si="5"/>
        <v>3</v>
      </c>
      <c r="P42" s="9"/>
      <c r="Q42" s="9" t="s">
        <v>416</v>
      </c>
      <c r="R42" s="15" t="s">
        <v>124</v>
      </c>
      <c r="S42" s="230" t="s">
        <v>124</v>
      </c>
      <c r="T42" s="174" t="s">
        <v>438</v>
      </c>
      <c r="U42" s="176">
        <v>731</v>
      </c>
      <c r="V42" s="179">
        <v>4</v>
      </c>
      <c r="W42" s="181">
        <v>2</v>
      </c>
      <c r="X42" s="174" t="s">
        <v>439</v>
      </c>
      <c r="Y42" s="176">
        <v>689</v>
      </c>
      <c r="Z42" s="179">
        <v>5</v>
      </c>
      <c r="AA42" s="181">
        <v>2</v>
      </c>
      <c r="AB42" s="174"/>
      <c r="AC42" s="176"/>
      <c r="AD42" s="179"/>
      <c r="AE42" s="181"/>
      <c r="AF42" s="40">
        <v>2</v>
      </c>
      <c r="AG42" s="15" t="s">
        <v>440</v>
      </c>
      <c r="AH42" s="8" t="s">
        <v>270</v>
      </c>
      <c r="AI42" s="8" t="s">
        <v>248</v>
      </c>
      <c r="AJ42" s="10" t="e">
        <v>#N/A</v>
      </c>
      <c r="AK42" s="11">
        <v>4.0114868159423587</v>
      </c>
      <c r="AL42" s="12">
        <v>59.989276793601334</v>
      </c>
      <c r="AM42" s="13">
        <v>9</v>
      </c>
      <c r="AN42" s="156">
        <v>0.849932824952085</v>
      </c>
      <c r="AO42" s="157">
        <v>0</v>
      </c>
      <c r="AP42" s="158">
        <v>3.6079244452515504</v>
      </c>
      <c r="AQ42" s="159">
        <v>0.66402186756814274</v>
      </c>
      <c r="AR42" s="160">
        <v>1.6013323084806559</v>
      </c>
      <c r="AS42" s="161">
        <v>14.116067773518166</v>
      </c>
      <c r="AT42" s="162">
        <v>2.3435582781006867</v>
      </c>
      <c r="AU42" s="163">
        <v>10.016962055747733</v>
      </c>
      <c r="AV42" s="164">
        <v>20.537327932909015</v>
      </c>
      <c r="AW42" s="165">
        <v>1.548390593140049</v>
      </c>
    </row>
    <row r="43" spans="1:49" ht="15.75" customHeight="1">
      <c r="A43" s="9" t="s">
        <v>413</v>
      </c>
      <c r="B43" s="4" t="s">
        <v>432</v>
      </c>
      <c r="C43" s="14">
        <v>11601</v>
      </c>
      <c r="D43" s="221" t="s">
        <v>441</v>
      </c>
      <c r="E43" s="3">
        <v>14977</v>
      </c>
      <c r="F43" s="6" t="s">
        <v>433</v>
      </c>
      <c r="G43" s="7">
        <v>11567</v>
      </c>
      <c r="H43" s="8">
        <v>0</v>
      </c>
      <c r="I43" s="23">
        <v>2</v>
      </c>
      <c r="J43" s="23">
        <v>2</v>
      </c>
      <c r="K43" s="23">
        <v>2</v>
      </c>
      <c r="L43" s="9"/>
      <c r="M43" s="1">
        <f t="shared" si="3"/>
        <v>4</v>
      </c>
      <c r="N43" s="1">
        <f t="shared" si="4"/>
        <v>2</v>
      </c>
      <c r="O43" s="1">
        <f t="shared" si="5"/>
        <v>2</v>
      </c>
      <c r="P43" s="9"/>
      <c r="Q43" s="9" t="s">
        <v>416</v>
      </c>
      <c r="R43" s="15" t="s">
        <v>127</v>
      </c>
      <c r="S43" s="230" t="s">
        <v>127</v>
      </c>
      <c r="T43" s="174" t="s">
        <v>442</v>
      </c>
      <c r="U43" s="176">
        <v>847</v>
      </c>
      <c r="V43" s="179">
        <v>5</v>
      </c>
      <c r="W43" s="181">
        <v>2</v>
      </c>
      <c r="X43" s="174" t="s">
        <v>443</v>
      </c>
      <c r="Y43" s="176">
        <v>347</v>
      </c>
      <c r="Z43" s="179">
        <v>4</v>
      </c>
      <c r="AA43" s="181">
        <v>2</v>
      </c>
      <c r="AB43" s="174"/>
      <c r="AC43" s="176"/>
      <c r="AD43" s="179"/>
      <c r="AE43" s="181"/>
      <c r="AF43" s="40">
        <v>2</v>
      </c>
      <c r="AG43" s="15" t="s">
        <v>444</v>
      </c>
      <c r="AH43" s="8" t="s">
        <v>270</v>
      </c>
      <c r="AI43" s="8" t="s">
        <v>248</v>
      </c>
      <c r="AJ43" s="10" t="e">
        <v>#N/A</v>
      </c>
      <c r="AK43" s="11">
        <v>3.1234477498177147</v>
      </c>
      <c r="AL43" s="12">
        <v>75.214288646233541</v>
      </c>
      <c r="AM43" s="13">
        <v>9</v>
      </c>
      <c r="AN43" s="156">
        <v>0.60709487496577497</v>
      </c>
      <c r="AO43" s="157">
        <v>6.1264518512723702</v>
      </c>
      <c r="AP43" s="158">
        <v>2.4052829635010338</v>
      </c>
      <c r="AQ43" s="159">
        <v>2.3240765364884997</v>
      </c>
      <c r="AR43" s="160">
        <v>6.9391066700828423</v>
      </c>
      <c r="AS43" s="161">
        <v>11.383925623804972</v>
      </c>
      <c r="AT43" s="162">
        <v>5.6914986753873817</v>
      </c>
      <c r="AU43" s="163">
        <v>4.6745822926822758</v>
      </c>
      <c r="AV43" s="164">
        <v>3.1252455550078935</v>
      </c>
      <c r="AW43" s="165">
        <v>0</v>
      </c>
    </row>
    <row r="44" spans="1:49" ht="15.75" customHeight="1">
      <c r="A44" s="9" t="s">
        <v>413</v>
      </c>
      <c r="B44" s="4" t="s">
        <v>432</v>
      </c>
      <c r="C44" s="14">
        <v>11831</v>
      </c>
      <c r="D44" s="221" t="s">
        <v>378</v>
      </c>
      <c r="E44" s="3">
        <v>10840</v>
      </c>
      <c r="F44" s="6" t="s">
        <v>433</v>
      </c>
      <c r="G44" s="7">
        <v>11799</v>
      </c>
      <c r="H44" s="8">
        <v>0</v>
      </c>
      <c r="I44" s="23">
        <v>2</v>
      </c>
      <c r="J44" s="23">
        <v>2</v>
      </c>
      <c r="K44" s="23">
        <v>3</v>
      </c>
      <c r="L44" s="9"/>
      <c r="M44" s="1">
        <f t="shared" si="3"/>
        <v>4</v>
      </c>
      <c r="N44" s="1">
        <f t="shared" si="4"/>
        <v>3</v>
      </c>
      <c r="O44" s="1">
        <f t="shared" si="5"/>
        <v>1</v>
      </c>
      <c r="P44" s="9"/>
      <c r="Q44" s="9" t="s">
        <v>416</v>
      </c>
      <c r="R44" s="15" t="s">
        <v>129</v>
      </c>
      <c r="S44" s="230" t="s">
        <v>445</v>
      </c>
      <c r="T44" s="174"/>
      <c r="U44" s="176"/>
      <c r="V44" s="179"/>
      <c r="W44" s="181"/>
      <c r="X44" s="174"/>
      <c r="Y44" s="176"/>
      <c r="Z44" s="179"/>
      <c r="AA44" s="181"/>
      <c r="AB44" s="174"/>
      <c r="AC44" s="176"/>
      <c r="AD44" s="179"/>
      <c r="AE44" s="181"/>
      <c r="AF44" s="40">
        <v>4</v>
      </c>
      <c r="AG44" s="8" t="s">
        <v>445</v>
      </c>
      <c r="AH44" s="8" t="s">
        <v>247</v>
      </c>
      <c r="AI44" s="8" t="s">
        <v>366</v>
      </c>
      <c r="AJ44" s="10" t="s">
        <v>446</v>
      </c>
      <c r="AK44" s="11">
        <v>4.8382818085411659</v>
      </c>
      <c r="AL44" s="12">
        <v>46.796532026385393</v>
      </c>
      <c r="AM44" s="13">
        <v>7</v>
      </c>
      <c r="AN44" s="156">
        <v>0.849932824952085</v>
      </c>
      <c r="AO44" s="157">
        <v>0</v>
      </c>
      <c r="AP44" s="158">
        <v>0</v>
      </c>
      <c r="AQ44" s="159">
        <v>10.292338947306213</v>
      </c>
      <c r="AR44" s="160">
        <v>1.0675548723204373</v>
      </c>
      <c r="AS44" s="161">
        <v>5.9196413243785857</v>
      </c>
      <c r="AT44" s="162">
        <v>0.669588079457339</v>
      </c>
      <c r="AU44" s="163">
        <v>34.057670989542295</v>
      </c>
      <c r="AV44" s="164">
        <v>0</v>
      </c>
      <c r="AW44" s="165">
        <v>10.064538855410319</v>
      </c>
    </row>
    <row r="45" spans="1:49" ht="15.75" customHeight="1">
      <c r="A45" s="9" t="s">
        <v>413</v>
      </c>
      <c r="B45" s="4" t="s">
        <v>447</v>
      </c>
      <c r="C45" s="5">
        <v>12218</v>
      </c>
      <c r="D45" s="221" t="s">
        <v>388</v>
      </c>
      <c r="E45" s="3">
        <v>11510</v>
      </c>
      <c r="F45" s="6" t="s">
        <v>448</v>
      </c>
      <c r="G45" s="7">
        <v>12188</v>
      </c>
      <c r="H45" s="8">
        <v>0</v>
      </c>
      <c r="I45" s="23">
        <v>2</v>
      </c>
      <c r="J45" s="23"/>
      <c r="K45" s="23">
        <v>1</v>
      </c>
      <c r="L45" s="23">
        <v>2</v>
      </c>
      <c r="M45" s="1">
        <f t="shared" si="3"/>
        <v>2</v>
      </c>
      <c r="N45" s="1">
        <f t="shared" si="4"/>
        <v>3</v>
      </c>
      <c r="O45" s="1">
        <f t="shared" si="5"/>
        <v>-1</v>
      </c>
      <c r="P45" s="9"/>
      <c r="Q45" s="9" t="s">
        <v>416</v>
      </c>
      <c r="R45" s="15" t="s">
        <v>132</v>
      </c>
      <c r="S45" s="230" t="s">
        <v>132</v>
      </c>
      <c r="T45" s="174" t="s">
        <v>449</v>
      </c>
      <c r="U45" s="176">
        <v>529</v>
      </c>
      <c r="V45" s="179">
        <v>5</v>
      </c>
      <c r="W45" s="181">
        <v>2</v>
      </c>
      <c r="X45" s="174" t="s">
        <v>450</v>
      </c>
      <c r="Y45" s="176">
        <v>27</v>
      </c>
      <c r="Z45" s="179">
        <v>1</v>
      </c>
      <c r="AA45" s="181">
        <v>4</v>
      </c>
      <c r="AB45" s="174"/>
      <c r="AC45" s="176"/>
      <c r="AD45" s="179"/>
      <c r="AE45" s="181"/>
      <c r="AF45" s="40">
        <v>2</v>
      </c>
      <c r="AG45" s="15" t="s">
        <v>451</v>
      </c>
      <c r="AH45" s="8" t="s">
        <v>247</v>
      </c>
      <c r="AI45" s="8" t="s">
        <v>265</v>
      </c>
      <c r="AJ45" s="10" t="e">
        <v>#N/A</v>
      </c>
      <c r="AK45" s="11">
        <v>2.817227382188527</v>
      </c>
      <c r="AL45" s="12">
        <v>76.344153110278739</v>
      </c>
      <c r="AM45" s="13">
        <v>10</v>
      </c>
      <c r="AN45" s="156">
        <v>2.4283794998630999</v>
      </c>
      <c r="AO45" s="157">
        <v>0.94253105404190296</v>
      </c>
      <c r="AP45" s="158">
        <v>2.7059433339386629</v>
      </c>
      <c r="AQ45" s="159">
        <v>5.6441858743292128</v>
      </c>
      <c r="AR45" s="160">
        <v>1.0675548723204373</v>
      </c>
      <c r="AS45" s="161">
        <v>0.45535702495219887</v>
      </c>
      <c r="AT45" s="162">
        <v>2.008764238372017</v>
      </c>
      <c r="AU45" s="163">
        <v>1.3355949407663643</v>
      </c>
      <c r="AV45" s="164">
        <v>6.2504911100157869</v>
      </c>
      <c r="AW45" s="165">
        <v>3.6774276587076162</v>
      </c>
    </row>
    <row r="46" spans="1:49" ht="15.75" customHeight="1">
      <c r="A46" s="9" t="s">
        <v>421</v>
      </c>
      <c r="B46" s="4" t="s">
        <v>447</v>
      </c>
      <c r="C46" s="5">
        <v>12448</v>
      </c>
      <c r="D46" s="221" t="s">
        <v>452</v>
      </c>
      <c r="E46" s="3">
        <v>16249</v>
      </c>
      <c r="F46" s="6" t="s">
        <v>448</v>
      </c>
      <c r="G46" s="7">
        <v>12420</v>
      </c>
      <c r="H46" s="8">
        <v>0</v>
      </c>
      <c r="I46" s="22">
        <v>2</v>
      </c>
      <c r="J46" s="22">
        <v>1</v>
      </c>
      <c r="K46" s="22">
        <v>2</v>
      </c>
      <c r="L46" s="22">
        <v>1</v>
      </c>
      <c r="M46" s="1">
        <f t="shared" si="3"/>
        <v>3</v>
      </c>
      <c r="N46" s="1">
        <f t="shared" si="4"/>
        <v>3</v>
      </c>
      <c r="O46" s="1">
        <f t="shared" si="5"/>
        <v>0</v>
      </c>
      <c r="P46" s="9"/>
      <c r="Q46" s="9" t="s">
        <v>422</v>
      </c>
      <c r="R46" s="15" t="s">
        <v>134</v>
      </c>
      <c r="S46" s="230" t="s">
        <v>134</v>
      </c>
      <c r="T46" s="174" t="s">
        <v>453</v>
      </c>
      <c r="U46" s="176">
        <v>478</v>
      </c>
      <c r="V46" s="179">
        <v>3</v>
      </c>
      <c r="W46" s="181">
        <v>2</v>
      </c>
      <c r="X46" s="174" t="s">
        <v>454</v>
      </c>
      <c r="Y46" s="176">
        <v>295</v>
      </c>
      <c r="Z46" s="179">
        <v>5</v>
      </c>
      <c r="AA46" s="181">
        <v>2</v>
      </c>
      <c r="AB46" s="174"/>
      <c r="AC46" s="176"/>
      <c r="AD46" s="179"/>
      <c r="AE46" s="181"/>
      <c r="AF46" s="40">
        <v>2</v>
      </c>
      <c r="AG46" s="15" t="s">
        <v>455</v>
      </c>
      <c r="AH46" s="8" t="s">
        <v>270</v>
      </c>
      <c r="AI46" s="8" t="s">
        <v>248</v>
      </c>
      <c r="AJ46" s="10" t="s">
        <v>456</v>
      </c>
      <c r="AK46" s="11">
        <v>2.7559833086626893</v>
      </c>
      <c r="AL46" s="12">
        <v>75.424081763790042</v>
      </c>
      <c r="AM46" s="13">
        <v>9</v>
      </c>
      <c r="AN46" s="156">
        <v>0.24283794998630998</v>
      </c>
      <c r="AO46" s="157">
        <v>9.42531054041903</v>
      </c>
      <c r="AP46" s="158">
        <v>4.2092451861268092</v>
      </c>
      <c r="AQ46" s="159">
        <v>3.6521202716247854</v>
      </c>
      <c r="AR46" s="160">
        <v>5.3377743616021869</v>
      </c>
      <c r="AS46" s="161">
        <v>3.1874991746653922</v>
      </c>
      <c r="AT46" s="162">
        <v>3.3479403972866955</v>
      </c>
      <c r="AU46" s="163">
        <v>8.0135696445981868</v>
      </c>
      <c r="AV46" s="164">
        <v>1.7858546028616533</v>
      </c>
      <c r="AW46" s="165">
        <v>0</v>
      </c>
    </row>
    <row r="47" spans="1:49" ht="15.75" customHeight="1">
      <c r="A47" s="9" t="s">
        <v>421</v>
      </c>
      <c r="B47" s="4" t="s">
        <v>447</v>
      </c>
      <c r="C47" s="5">
        <v>12564</v>
      </c>
      <c r="D47" s="221" t="s">
        <v>452</v>
      </c>
      <c r="E47" s="3">
        <v>16518</v>
      </c>
      <c r="F47" s="6" t="s">
        <v>448</v>
      </c>
      <c r="G47" s="7">
        <v>12536</v>
      </c>
      <c r="H47" s="8">
        <v>0</v>
      </c>
      <c r="I47" s="22">
        <v>3</v>
      </c>
      <c r="J47" s="22">
        <v>1</v>
      </c>
      <c r="K47" s="22">
        <v>1</v>
      </c>
      <c r="L47" s="22">
        <v>2</v>
      </c>
      <c r="M47" s="1">
        <f t="shared" si="3"/>
        <v>4</v>
      </c>
      <c r="N47" s="1">
        <f t="shared" si="4"/>
        <v>3</v>
      </c>
      <c r="O47" s="1">
        <f t="shared" si="5"/>
        <v>1</v>
      </c>
      <c r="P47" s="9"/>
      <c r="Q47" s="9" t="s">
        <v>422</v>
      </c>
      <c r="R47" s="15" t="s">
        <v>136</v>
      </c>
      <c r="S47" s="230" t="s">
        <v>136</v>
      </c>
      <c r="T47" s="174" t="s">
        <v>457</v>
      </c>
      <c r="U47" s="176">
        <v>390</v>
      </c>
      <c r="V47" s="179">
        <v>5</v>
      </c>
      <c r="W47" s="181">
        <v>2</v>
      </c>
      <c r="X47" s="174" t="s">
        <v>458</v>
      </c>
      <c r="Y47" s="176">
        <v>728</v>
      </c>
      <c r="Z47" s="179">
        <v>4</v>
      </c>
      <c r="AA47" s="181">
        <v>2</v>
      </c>
      <c r="AB47" s="174"/>
      <c r="AC47" s="176"/>
      <c r="AD47" s="179"/>
      <c r="AE47" s="181"/>
      <c r="AF47" s="40">
        <v>2</v>
      </c>
      <c r="AG47" s="8" t="s">
        <v>459</v>
      </c>
      <c r="AH47" s="8" t="s">
        <v>247</v>
      </c>
      <c r="AI47" s="8" t="s">
        <v>248</v>
      </c>
      <c r="AJ47" s="10" t="s">
        <v>460</v>
      </c>
      <c r="AK47" s="11">
        <v>3.4296681174469024</v>
      </c>
      <c r="AL47" s="12">
        <v>59.652893931800847</v>
      </c>
      <c r="AM47" s="13">
        <v>9</v>
      </c>
      <c r="AN47" s="156">
        <v>0.12141897499315499</v>
      </c>
      <c r="AO47" s="157">
        <v>8.482779486377126</v>
      </c>
      <c r="AP47" s="158">
        <v>2.4052829635010338</v>
      </c>
      <c r="AQ47" s="159">
        <v>2.9880984040566423</v>
      </c>
      <c r="AR47" s="160">
        <v>2.6688871808010934</v>
      </c>
      <c r="AS47" s="161">
        <v>0.91071404990439775</v>
      </c>
      <c r="AT47" s="162">
        <v>4.3523225164727037</v>
      </c>
      <c r="AU47" s="163">
        <v>6.0101772334486396</v>
      </c>
      <c r="AV47" s="164">
        <v>20.983791583624427</v>
      </c>
      <c r="AW47" s="165">
        <v>0</v>
      </c>
    </row>
    <row r="48" spans="1:49" ht="15.75" customHeight="1">
      <c r="A48" s="9" t="s">
        <v>413</v>
      </c>
      <c r="B48" s="4" t="s">
        <v>447</v>
      </c>
      <c r="C48" s="5">
        <v>12872</v>
      </c>
      <c r="D48" s="221" t="s">
        <v>461</v>
      </c>
      <c r="E48" s="3">
        <v>15695</v>
      </c>
      <c r="F48" s="6" t="s">
        <v>448</v>
      </c>
      <c r="G48" s="7">
        <v>12845</v>
      </c>
      <c r="H48" s="8">
        <v>0</v>
      </c>
      <c r="I48" s="23">
        <v>2</v>
      </c>
      <c r="J48" s="23">
        <v>2</v>
      </c>
      <c r="K48" s="23">
        <v>3</v>
      </c>
      <c r="L48" s="9"/>
      <c r="M48" s="1">
        <f t="shared" si="3"/>
        <v>4</v>
      </c>
      <c r="N48" s="1">
        <f t="shared" si="4"/>
        <v>3</v>
      </c>
      <c r="O48" s="1">
        <f t="shared" si="5"/>
        <v>1</v>
      </c>
      <c r="P48" s="9"/>
      <c r="Q48" s="9" t="s">
        <v>416</v>
      </c>
      <c r="R48" s="15" t="s">
        <v>137</v>
      </c>
      <c r="S48" s="230" t="s">
        <v>137</v>
      </c>
      <c r="T48" s="174" t="s">
        <v>462</v>
      </c>
      <c r="U48" s="176">
        <v>132</v>
      </c>
      <c r="V48" s="179">
        <v>2</v>
      </c>
      <c r="W48" s="181">
        <v>3</v>
      </c>
      <c r="X48" s="174" t="s">
        <v>463</v>
      </c>
      <c r="Y48" s="176">
        <v>451</v>
      </c>
      <c r="Z48" s="179">
        <v>5</v>
      </c>
      <c r="AA48" s="181">
        <v>2</v>
      </c>
      <c r="AB48" s="174"/>
      <c r="AC48" s="176"/>
      <c r="AD48" s="179"/>
      <c r="AE48" s="181"/>
      <c r="AF48" s="40">
        <v>2</v>
      </c>
      <c r="AG48" s="15" t="s">
        <v>464</v>
      </c>
      <c r="AH48" s="8" t="s">
        <v>270</v>
      </c>
      <c r="AI48" s="8" t="s">
        <v>248</v>
      </c>
      <c r="AJ48" s="10" t="s">
        <v>465</v>
      </c>
      <c r="AK48" s="11">
        <v>3.3990460806839837</v>
      </c>
      <c r="AL48" s="12">
        <v>57.6468717967769</v>
      </c>
      <c r="AM48" s="13">
        <v>10</v>
      </c>
      <c r="AN48" s="156">
        <v>0.72851384995893009</v>
      </c>
      <c r="AO48" s="157">
        <v>4.712655270209515</v>
      </c>
      <c r="AP48" s="158">
        <v>3.6079244452515504</v>
      </c>
      <c r="AQ48" s="159">
        <v>1.3280437351362855</v>
      </c>
      <c r="AR48" s="160">
        <v>4.2702194892817493</v>
      </c>
      <c r="AS48" s="161">
        <v>2.2767851247609947</v>
      </c>
      <c r="AT48" s="162">
        <v>8.7046450329454075</v>
      </c>
      <c r="AU48" s="163">
        <v>22.705113993028196</v>
      </c>
      <c r="AV48" s="164">
        <v>0.89292730143082666</v>
      </c>
      <c r="AW48" s="165">
        <v>0.7741952965700245</v>
      </c>
    </row>
    <row r="49" spans="1:49" ht="15.75" customHeight="1">
      <c r="A49" s="9" t="s">
        <v>413</v>
      </c>
      <c r="B49" s="4" t="s">
        <v>466</v>
      </c>
      <c r="C49" s="5">
        <v>13176</v>
      </c>
      <c r="D49" s="221" t="s">
        <v>441</v>
      </c>
      <c r="E49" s="3">
        <v>14702</v>
      </c>
      <c r="F49" s="6" t="s">
        <v>467</v>
      </c>
      <c r="G49" s="7">
        <v>13152</v>
      </c>
      <c r="H49" s="8">
        <v>0</v>
      </c>
      <c r="I49" s="9"/>
      <c r="J49" s="23">
        <v>2</v>
      </c>
      <c r="K49" s="23">
        <v>1</v>
      </c>
      <c r="L49" s="23">
        <v>1</v>
      </c>
      <c r="M49" s="1">
        <f t="shared" si="3"/>
        <v>2</v>
      </c>
      <c r="N49" s="1">
        <f t="shared" si="4"/>
        <v>2</v>
      </c>
      <c r="O49" s="1">
        <f t="shared" si="5"/>
        <v>0</v>
      </c>
      <c r="P49" s="9"/>
      <c r="Q49" s="9" t="s">
        <v>416</v>
      </c>
      <c r="R49" s="15" t="s">
        <v>138</v>
      </c>
      <c r="S49" s="230" t="s">
        <v>138</v>
      </c>
      <c r="T49" s="174" t="s">
        <v>468</v>
      </c>
      <c r="U49" s="176">
        <v>624</v>
      </c>
      <c r="V49" s="179">
        <v>4</v>
      </c>
      <c r="W49" s="181">
        <v>2</v>
      </c>
      <c r="X49" s="174" t="s">
        <v>469</v>
      </c>
      <c r="Y49" s="176">
        <v>412</v>
      </c>
      <c r="Z49" s="179">
        <v>5</v>
      </c>
      <c r="AA49" s="181">
        <v>2</v>
      </c>
      <c r="AB49" s="174"/>
      <c r="AC49" s="176"/>
      <c r="AD49" s="179"/>
      <c r="AE49" s="181"/>
      <c r="AF49" s="40">
        <v>2</v>
      </c>
      <c r="AG49" s="15" t="s">
        <v>470</v>
      </c>
      <c r="AH49" s="8" t="s">
        <v>247</v>
      </c>
      <c r="AI49" s="8" t="s">
        <v>248</v>
      </c>
      <c r="AJ49" s="10" t="e">
        <v>#N/A</v>
      </c>
      <c r="AK49" s="11">
        <v>3.3990460806839837</v>
      </c>
      <c r="AL49" s="12">
        <v>55.302833630061365</v>
      </c>
      <c r="AM49" s="13">
        <v>9</v>
      </c>
      <c r="AN49" s="156">
        <v>0.60709487496577497</v>
      </c>
      <c r="AO49" s="157">
        <v>0</v>
      </c>
      <c r="AP49" s="158">
        <v>2.4052829635010338</v>
      </c>
      <c r="AQ49" s="159">
        <v>1.6600546689203568</v>
      </c>
      <c r="AR49" s="160">
        <v>11.743103595524811</v>
      </c>
      <c r="AS49" s="161">
        <v>20.491066122848949</v>
      </c>
      <c r="AT49" s="162">
        <v>1.339176158914678</v>
      </c>
      <c r="AU49" s="163">
        <v>3.338987351915911</v>
      </c>
      <c r="AV49" s="164">
        <v>1.7858546028616533</v>
      </c>
      <c r="AW49" s="165">
        <v>2.5161347138525798</v>
      </c>
    </row>
    <row r="50" spans="1:49" ht="15.75" customHeight="1">
      <c r="A50" s="9" t="s">
        <v>413</v>
      </c>
      <c r="B50" s="4" t="s">
        <v>466</v>
      </c>
      <c r="C50" s="5">
        <v>13318</v>
      </c>
      <c r="D50" s="221" t="s">
        <v>441</v>
      </c>
      <c r="E50" s="3">
        <v>14136</v>
      </c>
      <c r="F50" s="6" t="s">
        <v>467</v>
      </c>
      <c r="G50" s="7">
        <v>13294</v>
      </c>
      <c r="H50" s="8">
        <v>1</v>
      </c>
      <c r="I50" s="23">
        <v>1</v>
      </c>
      <c r="J50" s="23">
        <v>2</v>
      </c>
      <c r="K50" s="23">
        <v>2</v>
      </c>
      <c r="L50" s="9"/>
      <c r="M50" s="1">
        <f t="shared" si="3"/>
        <v>3</v>
      </c>
      <c r="N50" s="1">
        <f t="shared" si="4"/>
        <v>2</v>
      </c>
      <c r="O50" s="1">
        <f t="shared" si="5"/>
        <v>1</v>
      </c>
      <c r="P50" s="9"/>
      <c r="Q50" s="9" t="s">
        <v>416</v>
      </c>
      <c r="R50" s="15" t="s">
        <v>140</v>
      </c>
      <c r="S50" s="230" t="s">
        <v>140</v>
      </c>
      <c r="T50" s="174" t="s">
        <v>471</v>
      </c>
      <c r="U50" s="176">
        <v>501</v>
      </c>
      <c r="V50" s="179">
        <v>6</v>
      </c>
      <c r="W50" s="181">
        <v>2</v>
      </c>
      <c r="X50" s="174" t="s">
        <v>472</v>
      </c>
      <c r="Y50" s="176">
        <v>777</v>
      </c>
      <c r="Z50" s="179">
        <v>4</v>
      </c>
      <c r="AA50" s="181">
        <v>2</v>
      </c>
      <c r="AB50" s="174"/>
      <c r="AC50" s="176"/>
      <c r="AD50" s="179"/>
      <c r="AE50" s="181"/>
      <c r="AF50" s="40">
        <v>2</v>
      </c>
      <c r="AG50" s="15" t="s">
        <v>473</v>
      </c>
      <c r="AH50" s="8" t="s">
        <v>247</v>
      </c>
      <c r="AI50" s="8" t="s">
        <v>248</v>
      </c>
      <c r="AJ50" s="10" t="s">
        <v>474</v>
      </c>
      <c r="AK50" s="11">
        <v>2.694739235136852</v>
      </c>
      <c r="AL50" s="12">
        <v>68.323938347728856</v>
      </c>
      <c r="AM50" s="13">
        <v>10</v>
      </c>
      <c r="AN50" s="156">
        <v>0.60709487496577497</v>
      </c>
      <c r="AO50" s="157">
        <v>3.7701242161676118</v>
      </c>
      <c r="AP50" s="158">
        <v>0.60132074087525844</v>
      </c>
      <c r="AQ50" s="159">
        <v>4.6481530729769993</v>
      </c>
      <c r="AR50" s="160">
        <v>1.6013323084806559</v>
      </c>
      <c r="AS50" s="161">
        <v>5.9196413243785857</v>
      </c>
      <c r="AT50" s="162">
        <v>2.3435582781006867</v>
      </c>
      <c r="AU50" s="163">
        <v>12.688151937280461</v>
      </c>
      <c r="AV50" s="164">
        <v>1.3393909521462402</v>
      </c>
      <c r="AW50" s="165">
        <v>2.7096835379950859</v>
      </c>
    </row>
    <row r="51" spans="1:49" ht="15.75" customHeight="1">
      <c r="A51" s="9" t="s">
        <v>413</v>
      </c>
      <c r="B51" s="4" t="s">
        <v>466</v>
      </c>
      <c r="C51" s="14">
        <v>13557</v>
      </c>
      <c r="D51" s="221" t="s">
        <v>461</v>
      </c>
      <c r="E51" s="3">
        <v>15727</v>
      </c>
      <c r="F51" s="6" t="s">
        <v>467</v>
      </c>
      <c r="G51" s="7">
        <v>13533</v>
      </c>
      <c r="H51" s="8">
        <v>1</v>
      </c>
      <c r="I51" s="23">
        <v>1</v>
      </c>
      <c r="J51" s="23">
        <v>2</v>
      </c>
      <c r="K51" s="23">
        <v>1</v>
      </c>
      <c r="L51" s="9"/>
      <c r="M51" s="1">
        <f t="shared" si="3"/>
        <v>3</v>
      </c>
      <c r="N51" s="1">
        <f t="shared" si="4"/>
        <v>1</v>
      </c>
      <c r="O51" s="1">
        <f t="shared" si="5"/>
        <v>2</v>
      </c>
      <c r="P51" s="9"/>
      <c r="Q51" s="9" t="s">
        <v>416</v>
      </c>
      <c r="R51" s="15" t="s">
        <v>142</v>
      </c>
      <c r="S51" s="230" t="s">
        <v>142</v>
      </c>
      <c r="T51" s="174" t="s">
        <v>475</v>
      </c>
      <c r="U51" s="176">
        <v>660</v>
      </c>
      <c r="V51" s="179">
        <v>6</v>
      </c>
      <c r="W51" s="181">
        <v>2</v>
      </c>
      <c r="X51" s="174" t="s">
        <v>476</v>
      </c>
      <c r="Y51" s="176">
        <v>771</v>
      </c>
      <c r="Z51" s="179">
        <v>3</v>
      </c>
      <c r="AA51" s="181">
        <v>2</v>
      </c>
      <c r="AB51" s="174"/>
      <c r="AC51" s="176"/>
      <c r="AD51" s="179"/>
      <c r="AE51" s="181"/>
      <c r="AF51" s="40">
        <v>2</v>
      </c>
      <c r="AG51" s="15" t="s">
        <v>477</v>
      </c>
      <c r="AH51" s="8" t="s">
        <v>270</v>
      </c>
      <c r="AI51" s="8" t="s">
        <v>248</v>
      </c>
      <c r="AJ51" s="10" t="s">
        <v>478</v>
      </c>
      <c r="AK51" s="11">
        <v>2.3578968307447452</v>
      </c>
      <c r="AL51" s="12">
        <v>75.608739436943722</v>
      </c>
      <c r="AM51" s="13">
        <v>10</v>
      </c>
      <c r="AN51" s="156">
        <v>0.24283794998630998</v>
      </c>
      <c r="AO51" s="157">
        <v>2.3563276351047575</v>
      </c>
      <c r="AP51" s="158">
        <v>2.1046225930634046</v>
      </c>
      <c r="AQ51" s="159">
        <v>1.3280437351362855</v>
      </c>
      <c r="AR51" s="160">
        <v>3.2026646169613118</v>
      </c>
      <c r="AS51" s="161">
        <v>2.732142149713193</v>
      </c>
      <c r="AT51" s="162">
        <v>4.017528476744034</v>
      </c>
      <c r="AU51" s="163">
        <v>6.0101772334486396</v>
      </c>
      <c r="AV51" s="164">
        <v>8.482809363592855</v>
      </c>
      <c r="AW51" s="165">
        <v>1.3548417689975429</v>
      </c>
    </row>
    <row r="52" spans="1:49" ht="15.75" customHeight="1">
      <c r="A52" s="9" t="s">
        <v>413</v>
      </c>
      <c r="B52" s="4" t="s">
        <v>466</v>
      </c>
      <c r="C52" s="14">
        <v>13887</v>
      </c>
      <c r="D52" s="221" t="s">
        <v>452</v>
      </c>
      <c r="E52" s="3">
        <v>16071</v>
      </c>
      <c r="F52" s="6" t="s">
        <v>467</v>
      </c>
      <c r="G52" s="7">
        <v>13863</v>
      </c>
      <c r="H52" s="8">
        <v>0</v>
      </c>
      <c r="I52" s="23">
        <v>2</v>
      </c>
      <c r="J52" s="23">
        <v>1</v>
      </c>
      <c r="K52" s="23">
        <v>2</v>
      </c>
      <c r="L52" s="9"/>
      <c r="M52" s="1">
        <f t="shared" si="3"/>
        <v>3</v>
      </c>
      <c r="N52" s="1">
        <f t="shared" si="4"/>
        <v>2</v>
      </c>
      <c r="O52" s="1">
        <f t="shared" si="5"/>
        <v>1</v>
      </c>
      <c r="P52" s="9"/>
      <c r="Q52" s="9" t="s">
        <v>416</v>
      </c>
      <c r="R52" s="15" t="s">
        <v>146</v>
      </c>
      <c r="S52" s="230" t="s">
        <v>146</v>
      </c>
      <c r="T52" s="174" t="s">
        <v>146</v>
      </c>
      <c r="U52" s="176">
        <v>1606</v>
      </c>
      <c r="V52" s="179">
        <v>7</v>
      </c>
      <c r="W52" s="181">
        <v>1</v>
      </c>
      <c r="X52" s="174"/>
      <c r="Y52" s="176"/>
      <c r="Z52" s="179"/>
      <c r="AA52" s="181"/>
      <c r="AB52" s="174"/>
      <c r="AC52" s="176"/>
      <c r="AD52" s="179"/>
      <c r="AE52" s="181"/>
      <c r="AF52" s="40">
        <v>1</v>
      </c>
      <c r="AG52" s="8" t="s">
        <v>479</v>
      </c>
      <c r="AH52" s="8" t="s">
        <v>480</v>
      </c>
      <c r="AI52" s="8" t="s">
        <v>248</v>
      </c>
      <c r="AJ52" s="10" t="s">
        <v>481</v>
      </c>
      <c r="AK52" s="11">
        <v>2.3885188675076643</v>
      </c>
      <c r="AL52" s="12">
        <v>71.719339502347836</v>
      </c>
      <c r="AM52" s="13">
        <v>10</v>
      </c>
      <c r="AN52" s="156">
        <v>0.48567589997261995</v>
      </c>
      <c r="AO52" s="157">
        <v>3.2988586891466607</v>
      </c>
      <c r="AP52" s="158">
        <v>3.9085848156891796</v>
      </c>
      <c r="AQ52" s="159">
        <v>2.3240765364884997</v>
      </c>
      <c r="AR52" s="160">
        <v>0.53377743616021867</v>
      </c>
      <c r="AS52" s="161">
        <v>7.285712399235182</v>
      </c>
      <c r="AT52" s="162">
        <v>0.669588079457339</v>
      </c>
      <c r="AU52" s="163">
        <v>2.6711898815327286</v>
      </c>
      <c r="AV52" s="164">
        <v>8.0363457128774414</v>
      </c>
      <c r="AW52" s="165">
        <v>1.1612929448550369</v>
      </c>
    </row>
    <row r="53" spans="1:49" ht="15.75" customHeight="1">
      <c r="A53" s="9" t="s">
        <v>413</v>
      </c>
      <c r="B53" s="4" t="s">
        <v>482</v>
      </c>
      <c r="C53" s="14">
        <v>14093</v>
      </c>
      <c r="D53" s="221" t="s">
        <v>452</v>
      </c>
      <c r="E53" s="3">
        <v>16455</v>
      </c>
      <c r="F53" s="6" t="s">
        <v>483</v>
      </c>
      <c r="G53" s="7">
        <v>14069</v>
      </c>
      <c r="H53" s="8">
        <v>0</v>
      </c>
      <c r="I53" s="23">
        <v>3</v>
      </c>
      <c r="J53" s="23">
        <v>2</v>
      </c>
      <c r="K53" s="23">
        <v>1</v>
      </c>
      <c r="L53" s="9"/>
      <c r="M53" s="1">
        <f t="shared" si="3"/>
        <v>5</v>
      </c>
      <c r="N53" s="1">
        <f t="shared" si="4"/>
        <v>1</v>
      </c>
      <c r="O53" s="1">
        <f t="shared" si="5"/>
        <v>4</v>
      </c>
      <c r="P53" s="9"/>
      <c r="Q53" s="9" t="s">
        <v>416</v>
      </c>
      <c r="R53" s="15" t="s">
        <v>147</v>
      </c>
      <c r="S53" s="230" t="s">
        <v>147</v>
      </c>
      <c r="T53" s="174" t="s">
        <v>484</v>
      </c>
      <c r="U53" s="176">
        <v>358</v>
      </c>
      <c r="V53" s="179">
        <v>6</v>
      </c>
      <c r="W53" s="181">
        <v>2</v>
      </c>
      <c r="X53" s="174" t="s">
        <v>485</v>
      </c>
      <c r="Y53" s="176">
        <v>544</v>
      </c>
      <c r="Z53" s="179">
        <v>5</v>
      </c>
      <c r="AA53" s="181">
        <v>2</v>
      </c>
      <c r="AB53" s="174"/>
      <c r="AC53" s="176"/>
      <c r="AD53" s="179"/>
      <c r="AE53" s="181"/>
      <c r="AF53" s="40">
        <v>2</v>
      </c>
      <c r="AG53" s="15" t="s">
        <v>486</v>
      </c>
      <c r="AH53" s="8" t="s">
        <v>270</v>
      </c>
      <c r="AI53" s="8" t="s">
        <v>248</v>
      </c>
      <c r="AJ53" s="10" t="e">
        <v>#N/A</v>
      </c>
      <c r="AK53" s="11">
        <v>2.3272747939818266</v>
      </c>
      <c r="AL53" s="12">
        <v>71.759028730021967</v>
      </c>
      <c r="AM53" s="13">
        <v>10</v>
      </c>
      <c r="AN53" s="156">
        <v>0.48567589997261995</v>
      </c>
      <c r="AO53" s="157">
        <v>8.0115139593561757</v>
      </c>
      <c r="AP53" s="158">
        <v>4.5099055565644379</v>
      </c>
      <c r="AQ53" s="159">
        <v>3.9841312054088562</v>
      </c>
      <c r="AR53" s="160">
        <v>4.8039969254419681</v>
      </c>
      <c r="AS53" s="161">
        <v>0.45535702495219887</v>
      </c>
      <c r="AT53" s="162">
        <v>3.3479403972866955</v>
      </c>
      <c r="AU53" s="163">
        <v>1.3355949407663643</v>
      </c>
      <c r="AV53" s="164">
        <v>0.44646365071541333</v>
      </c>
      <c r="AW53" s="165">
        <v>0.96774412071253069</v>
      </c>
    </row>
    <row r="54" spans="1:49" ht="15.75" customHeight="1">
      <c r="A54" s="9" t="s">
        <v>421</v>
      </c>
      <c r="B54" s="4" t="s">
        <v>482</v>
      </c>
      <c r="C54" s="5">
        <v>14372</v>
      </c>
      <c r="D54" s="221" t="s">
        <v>441</v>
      </c>
      <c r="E54" s="3">
        <v>14249</v>
      </c>
      <c r="F54" s="6" t="s">
        <v>483</v>
      </c>
      <c r="G54" s="7">
        <v>14350</v>
      </c>
      <c r="H54" s="8">
        <v>0</v>
      </c>
      <c r="I54" s="22">
        <v>1</v>
      </c>
      <c r="J54" s="22">
        <v>1</v>
      </c>
      <c r="K54" s="22">
        <v>2</v>
      </c>
      <c r="L54" s="22">
        <v>1</v>
      </c>
      <c r="M54" s="1">
        <f t="shared" si="3"/>
        <v>2</v>
      </c>
      <c r="N54" s="1">
        <f t="shared" si="4"/>
        <v>3</v>
      </c>
      <c r="O54" s="1">
        <f t="shared" si="5"/>
        <v>-1</v>
      </c>
      <c r="P54" s="9"/>
      <c r="Q54" s="9" t="s">
        <v>422</v>
      </c>
      <c r="R54" s="15" t="s">
        <v>149</v>
      </c>
      <c r="S54" s="230" t="s">
        <v>149</v>
      </c>
      <c r="T54" s="174"/>
      <c r="U54" s="176"/>
      <c r="V54" s="179"/>
      <c r="W54" s="181"/>
      <c r="X54" s="174"/>
      <c r="Y54" s="176"/>
      <c r="Z54" s="179"/>
      <c r="AA54" s="181"/>
      <c r="AB54" s="174"/>
      <c r="AC54" s="176"/>
      <c r="AD54" s="179"/>
      <c r="AE54" s="181"/>
      <c r="AF54" s="40">
        <v>5</v>
      </c>
      <c r="AG54" s="15" t="s">
        <v>149</v>
      </c>
      <c r="AH54" s="8" t="s">
        <v>375</v>
      </c>
      <c r="AI54" s="8" t="s">
        <v>366</v>
      </c>
      <c r="AJ54" s="10" t="s">
        <v>487</v>
      </c>
      <c r="AK54" s="11">
        <v>2.5110070145593393</v>
      </c>
      <c r="AL54" s="12">
        <v>64.351694901671536</v>
      </c>
      <c r="AM54" s="13">
        <v>8</v>
      </c>
      <c r="AN54" s="156">
        <v>0</v>
      </c>
      <c r="AO54" s="157">
        <v>1.8850621080838059</v>
      </c>
      <c r="AP54" s="158">
        <v>0.90198111131288761</v>
      </c>
      <c r="AQ54" s="159">
        <v>7.6362514770336407</v>
      </c>
      <c r="AR54" s="160">
        <v>0</v>
      </c>
      <c r="AS54" s="161">
        <v>4.0982132245697906</v>
      </c>
      <c r="AT54" s="162">
        <v>1.339176158914678</v>
      </c>
      <c r="AU54" s="163">
        <v>10.684759526130915</v>
      </c>
      <c r="AV54" s="164">
        <v>0.89292730143082666</v>
      </c>
      <c r="AW54" s="165">
        <v>4.0645253069926284</v>
      </c>
    </row>
    <row r="55" spans="1:49" ht="15.75" customHeight="1">
      <c r="A55" s="9" t="s">
        <v>413</v>
      </c>
      <c r="B55" s="4" t="s">
        <v>482</v>
      </c>
      <c r="C55" s="5">
        <v>14674</v>
      </c>
      <c r="D55" s="221" t="s">
        <v>452</v>
      </c>
      <c r="E55" s="3">
        <v>16630</v>
      </c>
      <c r="F55" s="6" t="s">
        <v>483</v>
      </c>
      <c r="G55" s="7">
        <v>14654</v>
      </c>
      <c r="H55" s="8">
        <v>0</v>
      </c>
      <c r="I55" s="23">
        <v>1</v>
      </c>
      <c r="J55" s="23">
        <v>2</v>
      </c>
      <c r="K55" s="23">
        <v>1</v>
      </c>
      <c r="L55" s="9"/>
      <c r="M55" s="1">
        <f t="shared" si="3"/>
        <v>3</v>
      </c>
      <c r="N55" s="1">
        <f t="shared" si="4"/>
        <v>1</v>
      </c>
      <c r="O55" s="1">
        <f t="shared" si="5"/>
        <v>2</v>
      </c>
      <c r="P55" s="9"/>
      <c r="Q55" s="9" t="s">
        <v>416</v>
      </c>
      <c r="R55" s="15" t="s">
        <v>150</v>
      </c>
      <c r="S55" s="230" t="s">
        <v>150</v>
      </c>
      <c r="T55" s="174" t="s">
        <v>488</v>
      </c>
      <c r="U55" s="176">
        <v>373</v>
      </c>
      <c r="V55" s="179">
        <v>5</v>
      </c>
      <c r="W55" s="181">
        <v>2</v>
      </c>
      <c r="X55" s="174" t="s">
        <v>489</v>
      </c>
      <c r="Y55" s="176">
        <v>785</v>
      </c>
      <c r="Z55" s="179">
        <v>6</v>
      </c>
      <c r="AA55" s="181">
        <v>2</v>
      </c>
      <c r="AB55" s="174"/>
      <c r="AC55" s="176"/>
      <c r="AD55" s="179"/>
      <c r="AE55" s="181"/>
      <c r="AF55" s="40">
        <v>2</v>
      </c>
      <c r="AG55" s="15" t="s">
        <v>490</v>
      </c>
      <c r="AH55" s="8" t="s">
        <v>247</v>
      </c>
      <c r="AI55" s="8" t="s">
        <v>248</v>
      </c>
      <c r="AJ55" s="10" t="s">
        <v>491</v>
      </c>
      <c r="AK55" s="11">
        <v>2.6334951616110143</v>
      </c>
      <c r="AL55" s="12">
        <v>58.995140742953446</v>
      </c>
      <c r="AM55" s="13">
        <v>9</v>
      </c>
      <c r="AN55" s="156">
        <v>0.24283794998630998</v>
      </c>
      <c r="AO55" s="157">
        <v>0.94253105404190296</v>
      </c>
      <c r="AP55" s="158">
        <v>3.0066037043762921</v>
      </c>
      <c r="AQ55" s="159">
        <v>1.6600546689203568</v>
      </c>
      <c r="AR55" s="160">
        <v>15.479545648646342</v>
      </c>
      <c r="AS55" s="161">
        <v>6.3749983493307845</v>
      </c>
      <c r="AT55" s="162">
        <v>4.017528476744034</v>
      </c>
      <c r="AU55" s="163">
        <v>2.0033924111495467</v>
      </c>
      <c r="AV55" s="164">
        <v>0</v>
      </c>
      <c r="AW55" s="165">
        <v>1.7419394172825551</v>
      </c>
    </row>
    <row r="56" spans="1:49" ht="15.75" customHeight="1">
      <c r="A56" s="9" t="s">
        <v>413</v>
      </c>
      <c r="B56" s="4" t="s">
        <v>482</v>
      </c>
      <c r="C56" s="14">
        <v>14875</v>
      </c>
      <c r="D56" s="221" t="s">
        <v>492</v>
      </c>
      <c r="E56" s="3">
        <v>18903</v>
      </c>
      <c r="F56" s="6" t="s">
        <v>483</v>
      </c>
      <c r="G56" s="7">
        <v>14856</v>
      </c>
      <c r="H56" s="8">
        <v>0</v>
      </c>
      <c r="I56" s="23">
        <v>3</v>
      </c>
      <c r="J56" s="23">
        <v>2</v>
      </c>
      <c r="K56" s="23">
        <v>1</v>
      </c>
      <c r="L56" s="9"/>
      <c r="M56" s="1">
        <f t="shared" si="3"/>
        <v>5</v>
      </c>
      <c r="N56" s="1">
        <f t="shared" si="4"/>
        <v>1</v>
      </c>
      <c r="O56" s="1">
        <f t="shared" si="5"/>
        <v>4</v>
      </c>
      <c r="P56" s="9"/>
      <c r="Q56" s="9" t="s">
        <v>416</v>
      </c>
      <c r="R56" s="15" t="s">
        <v>152</v>
      </c>
      <c r="S56" s="230" t="s">
        <v>152</v>
      </c>
      <c r="T56" s="174" t="s">
        <v>493</v>
      </c>
      <c r="U56" s="176">
        <v>717</v>
      </c>
      <c r="V56" s="179">
        <v>5</v>
      </c>
      <c r="W56" s="181">
        <v>2</v>
      </c>
      <c r="X56" s="174" t="s">
        <v>494</v>
      </c>
      <c r="Y56" s="176">
        <v>765</v>
      </c>
      <c r="Z56" s="179">
        <v>6</v>
      </c>
      <c r="AA56" s="181">
        <v>2</v>
      </c>
      <c r="AB56" s="174"/>
      <c r="AC56" s="176"/>
      <c r="AD56" s="179"/>
      <c r="AE56" s="181"/>
      <c r="AF56" s="40">
        <v>2</v>
      </c>
      <c r="AG56" s="15" t="s">
        <v>495</v>
      </c>
      <c r="AH56" s="8" t="s">
        <v>247</v>
      </c>
      <c r="AI56" s="8" t="s">
        <v>248</v>
      </c>
      <c r="AJ56" s="10" t="s">
        <v>496</v>
      </c>
      <c r="AK56" s="11">
        <v>2.0210544263526389</v>
      </c>
      <c r="AL56" s="12">
        <v>74.844400225527437</v>
      </c>
      <c r="AM56" s="13">
        <v>9</v>
      </c>
      <c r="AN56" s="156">
        <v>0.24283794998630998</v>
      </c>
      <c r="AO56" s="157">
        <v>3.2988586891466607</v>
      </c>
      <c r="AP56" s="158">
        <v>2.7059433339386629</v>
      </c>
      <c r="AQ56" s="159">
        <v>2.3240765364884997</v>
      </c>
      <c r="AR56" s="160">
        <v>1.6013323084806559</v>
      </c>
      <c r="AS56" s="161">
        <v>7.7410694241873808</v>
      </c>
      <c r="AT56" s="162">
        <v>3.6827344370153647</v>
      </c>
      <c r="AU56" s="163">
        <v>3.338987351915911</v>
      </c>
      <c r="AV56" s="164">
        <v>2.2323182535770667</v>
      </c>
      <c r="AW56" s="165">
        <v>0</v>
      </c>
    </row>
    <row r="57" spans="1:49" ht="15.75" customHeight="1">
      <c r="A57" s="9" t="s">
        <v>497</v>
      </c>
      <c r="B57" s="4" t="s">
        <v>498</v>
      </c>
      <c r="C57" s="5">
        <v>15260</v>
      </c>
      <c r="D57" s="221" t="s">
        <v>492</v>
      </c>
      <c r="E57" s="3">
        <v>18800</v>
      </c>
      <c r="F57" s="6" t="s">
        <v>499</v>
      </c>
      <c r="G57" s="7">
        <v>15242</v>
      </c>
      <c r="H57" s="8">
        <v>2</v>
      </c>
      <c r="I57" s="23">
        <v>1</v>
      </c>
      <c r="J57" s="23">
        <v>2</v>
      </c>
      <c r="K57" s="23"/>
      <c r="L57" s="23">
        <v>1</v>
      </c>
      <c r="M57" s="1">
        <f t="shared" si="3"/>
        <v>3</v>
      </c>
      <c r="N57" s="1">
        <f t="shared" si="4"/>
        <v>1</v>
      </c>
      <c r="O57" s="1">
        <f t="shared" si="5"/>
        <v>2</v>
      </c>
      <c r="P57" s="9"/>
      <c r="Q57" s="9" t="s">
        <v>500</v>
      </c>
      <c r="R57" s="15" t="s">
        <v>154</v>
      </c>
      <c r="S57" s="230" t="s">
        <v>154</v>
      </c>
      <c r="T57" s="174" t="s">
        <v>501</v>
      </c>
      <c r="U57" s="176">
        <v>638</v>
      </c>
      <c r="V57" s="179">
        <v>6</v>
      </c>
      <c r="W57" s="181">
        <v>1</v>
      </c>
      <c r="X57" s="174" t="s">
        <v>502</v>
      </c>
      <c r="Y57" s="176">
        <v>484</v>
      </c>
      <c r="Z57" s="179">
        <v>5</v>
      </c>
      <c r="AA57" s="181">
        <v>2</v>
      </c>
      <c r="AB57" s="174"/>
      <c r="AC57" s="176"/>
      <c r="AD57" s="179"/>
      <c r="AE57" s="181"/>
      <c r="AF57" s="40">
        <v>2</v>
      </c>
      <c r="AG57" s="15" t="s">
        <v>503</v>
      </c>
      <c r="AH57" s="8" t="s">
        <v>270</v>
      </c>
      <c r="AI57" s="8" t="s">
        <v>248</v>
      </c>
      <c r="AJ57" s="10" t="s">
        <v>504</v>
      </c>
      <c r="AK57" s="11">
        <v>1.9598103528268014</v>
      </c>
      <c r="AL57" s="12">
        <v>73.567603400544328</v>
      </c>
      <c r="AM57" s="13">
        <v>10</v>
      </c>
      <c r="AN57" s="156">
        <v>0.12141897499315499</v>
      </c>
      <c r="AO57" s="157">
        <v>1.4137965810628546</v>
      </c>
      <c r="AP57" s="158">
        <v>2.4052829635010338</v>
      </c>
      <c r="AQ57" s="159">
        <v>0.66402186756814274</v>
      </c>
      <c r="AR57" s="160">
        <v>5.8715517977624057</v>
      </c>
      <c r="AS57" s="161">
        <v>1.8214280998087955</v>
      </c>
      <c r="AT57" s="162">
        <v>6.3610867548447203</v>
      </c>
      <c r="AU57" s="163">
        <v>4.0067848222990934</v>
      </c>
      <c r="AV57" s="164">
        <v>3.5717092057233066</v>
      </c>
      <c r="AW57" s="165">
        <v>0.38709764828501225</v>
      </c>
    </row>
    <row r="58" spans="1:49" ht="15.75" customHeight="1">
      <c r="A58" s="9" t="s">
        <v>497</v>
      </c>
      <c r="B58" s="4" t="s">
        <v>498</v>
      </c>
      <c r="C58" s="14">
        <v>15415</v>
      </c>
      <c r="D58" s="221" t="s">
        <v>492</v>
      </c>
      <c r="E58" s="3">
        <v>18042</v>
      </c>
      <c r="F58" s="6" t="s">
        <v>499</v>
      </c>
      <c r="G58" s="7">
        <v>15396</v>
      </c>
      <c r="H58" s="8">
        <v>0</v>
      </c>
      <c r="I58" s="23">
        <v>1</v>
      </c>
      <c r="J58" s="23">
        <v>1</v>
      </c>
      <c r="K58" s="23">
        <v>1</v>
      </c>
      <c r="L58" s="9"/>
      <c r="M58" s="1">
        <f t="shared" si="3"/>
        <v>2</v>
      </c>
      <c r="N58" s="1">
        <f t="shared" si="4"/>
        <v>1</v>
      </c>
      <c r="O58" s="1">
        <f t="shared" si="5"/>
        <v>1</v>
      </c>
      <c r="P58" s="9"/>
      <c r="Q58" s="9" t="s">
        <v>505</v>
      </c>
      <c r="R58" s="15" t="s">
        <v>156</v>
      </c>
      <c r="S58" s="230" t="s">
        <v>156</v>
      </c>
      <c r="T58" s="174" t="s">
        <v>506</v>
      </c>
      <c r="U58" s="176">
        <v>1120</v>
      </c>
      <c r="V58" s="179">
        <v>7</v>
      </c>
      <c r="W58" s="181">
        <v>1</v>
      </c>
      <c r="X58" s="174" t="s">
        <v>297</v>
      </c>
      <c r="Y58" s="176">
        <v>218</v>
      </c>
      <c r="Z58" s="179">
        <v>3</v>
      </c>
      <c r="AA58" s="181">
        <v>3</v>
      </c>
      <c r="AB58" s="174"/>
      <c r="AC58" s="176"/>
      <c r="AD58" s="179"/>
      <c r="AE58" s="181"/>
      <c r="AF58" s="40">
        <v>2</v>
      </c>
      <c r="AG58" s="15" t="s">
        <v>507</v>
      </c>
      <c r="AH58" s="8" t="s">
        <v>270</v>
      </c>
      <c r="AI58" s="8" t="s">
        <v>248</v>
      </c>
      <c r="AJ58" s="10" t="s">
        <v>508</v>
      </c>
      <c r="AK58" s="11">
        <v>2.0210544263526389</v>
      </c>
      <c r="AL58" s="12">
        <v>70.12148698221219</v>
      </c>
      <c r="AM58" s="13">
        <v>10</v>
      </c>
      <c r="AN58" s="156">
        <v>0.60709487496577497</v>
      </c>
      <c r="AO58" s="157">
        <v>1.4137965810628546</v>
      </c>
      <c r="AP58" s="158">
        <v>4.8105659270020675</v>
      </c>
      <c r="AQ58" s="159">
        <v>0.33201093378407137</v>
      </c>
      <c r="AR58" s="160">
        <v>4.8039969254419681</v>
      </c>
      <c r="AS58" s="161">
        <v>7.285712399235182</v>
      </c>
      <c r="AT58" s="162">
        <v>3.0131463575580257</v>
      </c>
      <c r="AU58" s="163">
        <v>2.0033924111495467</v>
      </c>
      <c r="AV58" s="164">
        <v>0.44646365071541333</v>
      </c>
      <c r="AW58" s="165">
        <v>0.58064647242751843</v>
      </c>
    </row>
    <row r="59" spans="1:49" ht="15.75" customHeight="1">
      <c r="A59" s="9" t="s">
        <v>497</v>
      </c>
      <c r="B59" s="4" t="s">
        <v>498</v>
      </c>
      <c r="C59" s="14">
        <v>15659</v>
      </c>
      <c r="D59" s="221" t="s">
        <v>452</v>
      </c>
      <c r="E59" s="3">
        <v>16037</v>
      </c>
      <c r="F59" s="6" t="s">
        <v>499</v>
      </c>
      <c r="G59" s="7">
        <v>15640</v>
      </c>
      <c r="H59" s="8">
        <v>0</v>
      </c>
      <c r="I59" s="23">
        <v>2</v>
      </c>
      <c r="J59" s="23">
        <v>2</v>
      </c>
      <c r="K59" s="23">
        <v>2</v>
      </c>
      <c r="L59" s="9"/>
      <c r="M59" s="1">
        <f t="shared" si="3"/>
        <v>4</v>
      </c>
      <c r="N59" s="1">
        <f t="shared" si="4"/>
        <v>2</v>
      </c>
      <c r="O59" s="1">
        <f t="shared" si="5"/>
        <v>2</v>
      </c>
      <c r="P59" s="9"/>
      <c r="Q59" s="9" t="s">
        <v>505</v>
      </c>
      <c r="R59" s="15" t="s">
        <v>160</v>
      </c>
      <c r="S59" s="230" t="s">
        <v>160</v>
      </c>
      <c r="T59" s="174" t="s">
        <v>509</v>
      </c>
      <c r="U59" s="176">
        <v>475</v>
      </c>
      <c r="V59" s="179">
        <v>6</v>
      </c>
      <c r="W59" s="181">
        <v>2</v>
      </c>
      <c r="X59" s="174" t="s">
        <v>510</v>
      </c>
      <c r="Y59" s="176">
        <v>518</v>
      </c>
      <c r="Z59" s="179">
        <v>7</v>
      </c>
      <c r="AA59" s="181">
        <v>1</v>
      </c>
      <c r="AB59" s="174"/>
      <c r="AC59" s="176"/>
      <c r="AD59" s="179"/>
      <c r="AE59" s="181"/>
      <c r="AF59" s="40">
        <v>4</v>
      </c>
      <c r="AG59" s="15" t="s">
        <v>511</v>
      </c>
      <c r="AH59" s="8" t="s">
        <v>277</v>
      </c>
      <c r="AI59" s="8" t="s">
        <v>265</v>
      </c>
      <c r="AJ59" s="10" t="s">
        <v>512</v>
      </c>
      <c r="AK59" s="11">
        <v>1.7148340587234512</v>
      </c>
      <c r="AL59" s="12">
        <v>79.884258410224788</v>
      </c>
      <c r="AM59" s="13">
        <v>10</v>
      </c>
      <c r="AN59" s="156">
        <v>0.849932824952085</v>
      </c>
      <c r="AO59" s="157">
        <v>3.2988586891466607</v>
      </c>
      <c r="AP59" s="158">
        <v>1.503301852188146</v>
      </c>
      <c r="AQ59" s="159">
        <v>1.3280437351362855</v>
      </c>
      <c r="AR59" s="160">
        <v>0.53377743616021867</v>
      </c>
      <c r="AS59" s="161">
        <v>2.732142149713193</v>
      </c>
      <c r="AT59" s="162">
        <v>4.017528476744034</v>
      </c>
      <c r="AU59" s="163">
        <v>2.6711898815327286</v>
      </c>
      <c r="AV59" s="164">
        <v>0.44646365071541333</v>
      </c>
      <c r="AW59" s="165">
        <v>1.7419394172825551</v>
      </c>
    </row>
    <row r="60" spans="1:49" ht="15.75" customHeight="1">
      <c r="A60" s="9" t="s">
        <v>497</v>
      </c>
      <c r="B60" s="4" t="s">
        <v>498</v>
      </c>
      <c r="C60" s="14">
        <v>15911</v>
      </c>
      <c r="D60" s="221" t="s">
        <v>513</v>
      </c>
      <c r="E60" s="3">
        <v>17998</v>
      </c>
      <c r="F60" s="6" t="s">
        <v>499</v>
      </c>
      <c r="G60" s="7">
        <v>15893</v>
      </c>
      <c r="H60" s="8">
        <v>0</v>
      </c>
      <c r="I60" s="23">
        <v>3</v>
      </c>
      <c r="J60" s="23">
        <v>2</v>
      </c>
      <c r="K60" s="23">
        <v>3</v>
      </c>
      <c r="L60" s="9"/>
      <c r="M60" s="1">
        <f t="shared" si="3"/>
        <v>5</v>
      </c>
      <c r="N60" s="1">
        <f t="shared" si="4"/>
        <v>3</v>
      </c>
      <c r="O60" s="1">
        <f t="shared" si="5"/>
        <v>2</v>
      </c>
      <c r="P60" s="9"/>
      <c r="Q60" s="9" t="s">
        <v>505</v>
      </c>
      <c r="R60" s="15" t="s">
        <v>162</v>
      </c>
      <c r="S60" s="230" t="s">
        <v>162</v>
      </c>
      <c r="T60" s="174" t="s">
        <v>514</v>
      </c>
      <c r="U60" s="176">
        <v>22</v>
      </c>
      <c r="V60" s="179">
        <v>1</v>
      </c>
      <c r="W60" s="181">
        <v>4</v>
      </c>
      <c r="X60" s="174" t="s">
        <v>515</v>
      </c>
      <c r="Y60" s="176">
        <v>644</v>
      </c>
      <c r="Z60" s="179">
        <v>6</v>
      </c>
      <c r="AA60" s="181">
        <v>2</v>
      </c>
      <c r="AB60" s="174"/>
      <c r="AC60" s="176"/>
      <c r="AD60" s="179"/>
      <c r="AE60" s="181"/>
      <c r="AF60" s="40">
        <v>2</v>
      </c>
      <c r="AG60" s="15" t="s">
        <v>516</v>
      </c>
      <c r="AH60" s="8" t="s">
        <v>247</v>
      </c>
      <c r="AI60" s="8" t="s">
        <v>248</v>
      </c>
      <c r="AJ60" s="10" t="e">
        <v>#N/A</v>
      </c>
      <c r="AK60" s="11">
        <v>1.9598103528268014</v>
      </c>
      <c r="AL60" s="12">
        <v>67.815841368454414</v>
      </c>
      <c r="AM60" s="13">
        <v>7</v>
      </c>
      <c r="AN60" s="156">
        <v>1.8212846248973251</v>
      </c>
      <c r="AO60" s="157">
        <v>3.2988586891466607</v>
      </c>
      <c r="AP60" s="158">
        <v>4.8105659270020675</v>
      </c>
      <c r="AQ60" s="159">
        <v>1.3280437351362855</v>
      </c>
      <c r="AR60" s="160">
        <v>5.3377743616021869</v>
      </c>
      <c r="AS60" s="161">
        <v>0.91071404990439775</v>
      </c>
      <c r="AT60" s="162">
        <v>0</v>
      </c>
      <c r="AU60" s="163">
        <v>6.677974703831822</v>
      </c>
      <c r="AV60" s="164">
        <v>0</v>
      </c>
      <c r="AW60" s="165">
        <v>0</v>
      </c>
    </row>
    <row r="61" spans="1:49" ht="15.75" customHeight="1">
      <c r="A61" s="9" t="s">
        <v>497</v>
      </c>
      <c r="B61" s="4" t="s">
        <v>517</v>
      </c>
      <c r="C61" s="5">
        <v>16100</v>
      </c>
      <c r="D61" s="221" t="s">
        <v>513</v>
      </c>
      <c r="E61" s="3">
        <v>17796</v>
      </c>
      <c r="F61" s="6" t="s">
        <v>518</v>
      </c>
      <c r="G61" s="16">
        <v>16083</v>
      </c>
      <c r="H61" s="8">
        <v>0</v>
      </c>
      <c r="I61" s="23">
        <v>2</v>
      </c>
      <c r="J61" s="23"/>
      <c r="K61" s="23">
        <v>2</v>
      </c>
      <c r="L61" s="23">
        <v>1</v>
      </c>
      <c r="M61" s="1">
        <f t="shared" si="3"/>
        <v>2</v>
      </c>
      <c r="N61" s="1">
        <f t="shared" si="4"/>
        <v>3</v>
      </c>
      <c r="O61" s="1">
        <f t="shared" si="5"/>
        <v>-1</v>
      </c>
      <c r="P61" s="9"/>
      <c r="Q61" s="9" t="s">
        <v>500</v>
      </c>
      <c r="R61" s="19" t="s">
        <v>165</v>
      </c>
      <c r="S61" s="230" t="s">
        <v>165</v>
      </c>
      <c r="T61" s="174" t="s">
        <v>165</v>
      </c>
      <c r="U61" s="176">
        <v>1043</v>
      </c>
      <c r="V61" s="179">
        <v>7</v>
      </c>
      <c r="W61" s="181">
        <v>1</v>
      </c>
      <c r="X61" s="174"/>
      <c r="Y61" s="176"/>
      <c r="Z61" s="179"/>
      <c r="AA61" s="181"/>
      <c r="AB61" s="174"/>
      <c r="AC61" s="176"/>
      <c r="AD61" s="179"/>
      <c r="AE61" s="181"/>
      <c r="AF61" s="40">
        <v>1</v>
      </c>
      <c r="AG61" s="8" t="s">
        <v>519</v>
      </c>
      <c r="AH61" s="8" t="s">
        <v>480</v>
      </c>
      <c r="AI61" s="8" t="s">
        <v>248</v>
      </c>
      <c r="AJ61" s="10" t="s">
        <v>520</v>
      </c>
      <c r="AK61" s="17">
        <v>3.3684240439210646</v>
      </c>
      <c r="AL61" s="18">
        <v>38.481273987667429</v>
      </c>
      <c r="AM61" s="13">
        <v>10</v>
      </c>
      <c r="AN61" s="156">
        <v>1.3356087249247051</v>
      </c>
      <c r="AO61" s="157">
        <v>0.47126552702095148</v>
      </c>
      <c r="AP61" s="158">
        <v>3.6079244452515504</v>
      </c>
      <c r="AQ61" s="159">
        <v>1.3280437351362855</v>
      </c>
      <c r="AR61" s="160">
        <v>2.6688871808010934</v>
      </c>
      <c r="AS61" s="161">
        <v>2.2767851247609947</v>
      </c>
      <c r="AT61" s="162">
        <v>2.3435582781006867</v>
      </c>
      <c r="AU61" s="163">
        <v>34.057670989542295</v>
      </c>
      <c r="AV61" s="164">
        <v>2.2323182535770667</v>
      </c>
      <c r="AW61" s="165">
        <v>1.9354882414250614</v>
      </c>
    </row>
    <row r="62" spans="1:49" ht="15.75" customHeight="1">
      <c r="A62" s="9" t="s">
        <v>497</v>
      </c>
      <c r="B62" s="4" t="s">
        <v>517</v>
      </c>
      <c r="C62" s="5">
        <v>16272</v>
      </c>
      <c r="D62" s="221" t="s">
        <v>492</v>
      </c>
      <c r="E62" s="3">
        <v>18583</v>
      </c>
      <c r="F62" s="6" t="s">
        <v>518</v>
      </c>
      <c r="G62" s="7">
        <v>16255</v>
      </c>
      <c r="H62" s="8">
        <v>0</v>
      </c>
      <c r="I62" s="23">
        <v>1</v>
      </c>
      <c r="J62" s="23">
        <v>1</v>
      </c>
      <c r="K62" s="23">
        <v>1</v>
      </c>
      <c r="L62" s="9"/>
      <c r="M62" s="1">
        <f t="shared" si="3"/>
        <v>2</v>
      </c>
      <c r="N62" s="1">
        <f t="shared" si="4"/>
        <v>1</v>
      </c>
      <c r="O62" s="1">
        <f t="shared" si="5"/>
        <v>1</v>
      </c>
      <c r="P62" s="9"/>
      <c r="Q62" s="9" t="s">
        <v>505</v>
      </c>
      <c r="R62" s="15" t="s">
        <v>168</v>
      </c>
      <c r="S62" s="230" t="s">
        <v>168</v>
      </c>
      <c r="T62" s="174" t="s">
        <v>521</v>
      </c>
      <c r="U62" s="176">
        <v>798</v>
      </c>
      <c r="V62" s="179">
        <v>6</v>
      </c>
      <c r="W62" s="181">
        <v>1</v>
      </c>
      <c r="X62" s="174" t="s">
        <v>522</v>
      </c>
      <c r="Y62" s="176">
        <v>332</v>
      </c>
      <c r="Z62" s="179">
        <v>4</v>
      </c>
      <c r="AA62" s="181">
        <v>2</v>
      </c>
      <c r="AB62" s="174"/>
      <c r="AC62" s="176"/>
      <c r="AD62" s="179"/>
      <c r="AE62" s="181"/>
      <c r="AF62" s="40">
        <v>2</v>
      </c>
      <c r="AG62" s="15" t="s">
        <v>523</v>
      </c>
      <c r="AH62" s="8" t="s">
        <v>524</v>
      </c>
      <c r="AI62" s="8" t="s">
        <v>248</v>
      </c>
      <c r="AJ62" s="10" t="s">
        <v>525</v>
      </c>
      <c r="AK62" s="11">
        <v>1.7148340587234512</v>
      </c>
      <c r="AL62" s="12">
        <v>74.057839730061175</v>
      </c>
      <c r="AM62" s="13">
        <v>10</v>
      </c>
      <c r="AN62" s="156">
        <v>1.2141897499315499</v>
      </c>
      <c r="AO62" s="157">
        <v>5.6551863242514182</v>
      </c>
      <c r="AP62" s="158">
        <v>2.7059433339386629</v>
      </c>
      <c r="AQ62" s="159">
        <v>2.9880984040566423</v>
      </c>
      <c r="AR62" s="160">
        <v>2.1351097446408747</v>
      </c>
      <c r="AS62" s="161">
        <v>1.8214280998087955</v>
      </c>
      <c r="AT62" s="162">
        <v>1.6739701986433477</v>
      </c>
      <c r="AU62" s="163">
        <v>0.66779747038318216</v>
      </c>
      <c r="AV62" s="164">
        <v>0.44646365071541333</v>
      </c>
      <c r="AW62" s="165">
        <v>0.19354882414250613</v>
      </c>
    </row>
    <row r="63" spans="1:49" ht="15.75" customHeight="1">
      <c r="A63" s="9" t="s">
        <v>497</v>
      </c>
      <c r="B63" s="4" t="s">
        <v>517</v>
      </c>
      <c r="C63" s="5">
        <v>16664</v>
      </c>
      <c r="D63" s="221" t="s">
        <v>492</v>
      </c>
      <c r="E63" s="3">
        <v>18843</v>
      </c>
      <c r="F63" s="6" t="s">
        <v>518</v>
      </c>
      <c r="G63" s="7">
        <v>16647</v>
      </c>
      <c r="H63" s="8">
        <v>0</v>
      </c>
      <c r="I63" s="23">
        <v>2</v>
      </c>
      <c r="J63" s="23">
        <v>1</v>
      </c>
      <c r="K63" s="23">
        <v>2</v>
      </c>
      <c r="L63" s="9"/>
      <c r="M63" s="1">
        <f t="shared" si="3"/>
        <v>3</v>
      </c>
      <c r="N63" s="1">
        <f t="shared" si="4"/>
        <v>2</v>
      </c>
      <c r="O63" s="1">
        <f t="shared" si="5"/>
        <v>1</v>
      </c>
      <c r="P63" s="9"/>
      <c r="Q63" s="9" t="s">
        <v>505</v>
      </c>
      <c r="R63" s="15" t="s">
        <v>169</v>
      </c>
      <c r="S63" s="230" t="s">
        <v>170</v>
      </c>
      <c r="T63" s="174"/>
      <c r="U63" s="176"/>
      <c r="V63" s="179"/>
      <c r="W63" s="181"/>
      <c r="X63" s="174"/>
      <c r="Y63" s="176"/>
      <c r="Z63" s="179"/>
      <c r="AA63" s="181"/>
      <c r="AB63" s="174"/>
      <c r="AC63" s="176"/>
      <c r="AD63" s="179"/>
      <c r="AE63" s="181"/>
      <c r="AF63" s="40">
        <v>3</v>
      </c>
      <c r="AG63" s="15" t="s">
        <v>526</v>
      </c>
      <c r="AH63" s="8" t="s">
        <v>247</v>
      </c>
      <c r="AI63" s="8" t="s">
        <v>527</v>
      </c>
      <c r="AJ63" s="10" t="s">
        <v>528</v>
      </c>
      <c r="AK63" s="11">
        <v>1.469857764620101</v>
      </c>
      <c r="AL63" s="12">
        <v>82.394857083553902</v>
      </c>
      <c r="AM63" s="13">
        <v>10</v>
      </c>
      <c r="AN63" s="156">
        <v>0.849932824952085</v>
      </c>
      <c r="AO63" s="157">
        <v>1.4137965810628546</v>
      </c>
      <c r="AP63" s="158">
        <v>2.1046225930634046</v>
      </c>
      <c r="AQ63" s="159">
        <v>2.656087470272571</v>
      </c>
      <c r="AR63" s="160">
        <v>3.2026646169613118</v>
      </c>
      <c r="AS63" s="161">
        <v>0.91071404990439775</v>
      </c>
      <c r="AT63" s="162">
        <v>2.3435582781006867</v>
      </c>
      <c r="AU63" s="163">
        <v>2.6711898815327286</v>
      </c>
      <c r="AV63" s="164">
        <v>0.89292730143082666</v>
      </c>
      <c r="AW63" s="165">
        <v>0.38709764828501225</v>
      </c>
    </row>
    <row r="64" spans="1:49" ht="15.75" customHeight="1">
      <c r="A64" s="9" t="s">
        <v>497</v>
      </c>
      <c r="B64" s="4" t="s">
        <v>517</v>
      </c>
      <c r="C64" s="5">
        <v>16892</v>
      </c>
      <c r="D64" s="221" t="s">
        <v>461</v>
      </c>
      <c r="E64" s="3">
        <v>15087</v>
      </c>
      <c r="F64" s="6" t="s">
        <v>518</v>
      </c>
      <c r="G64" s="7">
        <v>16875</v>
      </c>
      <c r="H64" s="8">
        <v>0</v>
      </c>
      <c r="I64" s="23">
        <v>2</v>
      </c>
      <c r="J64" s="23">
        <v>2</v>
      </c>
      <c r="K64" s="23"/>
      <c r="L64" s="23">
        <v>1</v>
      </c>
      <c r="M64" s="1">
        <f t="shared" si="3"/>
        <v>4</v>
      </c>
      <c r="N64" s="1">
        <f t="shared" si="4"/>
        <v>1</v>
      </c>
      <c r="O64" s="1">
        <f t="shared" si="5"/>
        <v>3</v>
      </c>
      <c r="P64" s="9"/>
      <c r="Q64" s="9" t="s">
        <v>500</v>
      </c>
      <c r="R64" s="15" t="s">
        <v>171</v>
      </c>
      <c r="S64" s="230" t="s">
        <v>171</v>
      </c>
      <c r="T64" s="174" t="s">
        <v>529</v>
      </c>
      <c r="U64" s="176">
        <v>816</v>
      </c>
      <c r="V64" s="179">
        <v>7</v>
      </c>
      <c r="W64" s="181">
        <v>1</v>
      </c>
      <c r="X64" s="174" t="s">
        <v>530</v>
      </c>
      <c r="Y64" s="176">
        <v>760</v>
      </c>
      <c r="Z64" s="179">
        <v>5</v>
      </c>
      <c r="AA64" s="181">
        <v>2</v>
      </c>
      <c r="AB64" s="174"/>
      <c r="AC64" s="176"/>
      <c r="AD64" s="179"/>
      <c r="AE64" s="181"/>
      <c r="AF64" s="40">
        <v>2</v>
      </c>
      <c r="AG64" s="15" t="s">
        <v>531</v>
      </c>
      <c r="AH64" s="8" t="s">
        <v>270</v>
      </c>
      <c r="AI64" s="8" t="s">
        <v>248</v>
      </c>
      <c r="AJ64" s="10" t="s">
        <v>532</v>
      </c>
      <c r="AK64" s="11">
        <v>1.74545609548637</v>
      </c>
      <c r="AL64" s="12">
        <v>67.436804445849276</v>
      </c>
      <c r="AM64" s="13">
        <v>8</v>
      </c>
      <c r="AN64" s="156">
        <v>0.9713517999452399</v>
      </c>
      <c r="AO64" s="157">
        <v>0.47126552702095148</v>
      </c>
      <c r="AP64" s="158">
        <v>0.90198111131288761</v>
      </c>
      <c r="AQ64" s="159">
        <v>0</v>
      </c>
      <c r="AR64" s="160">
        <v>3.7364420531215305</v>
      </c>
      <c r="AS64" s="161">
        <v>5.0089272744741882</v>
      </c>
      <c r="AT64" s="162">
        <v>2.3435582781006867</v>
      </c>
      <c r="AU64" s="163">
        <v>0</v>
      </c>
      <c r="AV64" s="164">
        <v>0.44646365071541333</v>
      </c>
      <c r="AW64" s="165">
        <v>3.6774276587076162</v>
      </c>
    </row>
    <row r="65" spans="1:49" ht="15.75" customHeight="1">
      <c r="A65" s="9" t="s">
        <v>497</v>
      </c>
      <c r="B65" s="4" t="s">
        <v>533</v>
      </c>
      <c r="C65" s="14">
        <v>17101</v>
      </c>
      <c r="D65" s="221" t="s">
        <v>534</v>
      </c>
      <c r="E65" s="3">
        <v>19198</v>
      </c>
      <c r="F65" s="6" t="s">
        <v>535</v>
      </c>
      <c r="G65" s="7">
        <v>17085</v>
      </c>
      <c r="H65" s="8">
        <v>0</v>
      </c>
      <c r="I65" s="23">
        <v>1</v>
      </c>
      <c r="J65" s="23">
        <v>2</v>
      </c>
      <c r="K65" s="23">
        <v>2</v>
      </c>
      <c r="L65" s="9"/>
      <c r="M65" s="1">
        <f t="shared" si="3"/>
        <v>3</v>
      </c>
      <c r="N65" s="1">
        <f t="shared" si="4"/>
        <v>2</v>
      </c>
      <c r="O65" s="1">
        <f t="shared" si="5"/>
        <v>1</v>
      </c>
      <c r="P65" s="9"/>
      <c r="Q65" s="9" t="s">
        <v>505</v>
      </c>
      <c r="R65" s="15" t="s">
        <v>173</v>
      </c>
      <c r="S65" s="230" t="s">
        <v>173</v>
      </c>
      <c r="T65" s="174" t="s">
        <v>536</v>
      </c>
      <c r="U65" s="176">
        <v>473</v>
      </c>
      <c r="V65" s="179">
        <v>3</v>
      </c>
      <c r="W65" s="181">
        <v>2</v>
      </c>
      <c r="X65" s="174" t="s">
        <v>537</v>
      </c>
      <c r="Y65" s="176">
        <v>1046</v>
      </c>
      <c r="Z65" s="179">
        <v>7</v>
      </c>
      <c r="AA65" s="181">
        <v>1</v>
      </c>
      <c r="AB65" s="174"/>
      <c r="AC65" s="176"/>
      <c r="AD65" s="179"/>
      <c r="AE65" s="181"/>
      <c r="AF65" s="40">
        <v>2</v>
      </c>
      <c r="AG65" s="15" t="s">
        <v>538</v>
      </c>
      <c r="AH65" s="8" t="s">
        <v>270</v>
      </c>
      <c r="AI65" s="8" t="s">
        <v>248</v>
      </c>
      <c r="AJ65" s="10" t="s">
        <v>539</v>
      </c>
      <c r="AK65" s="11">
        <v>1.9291883160638825</v>
      </c>
      <c r="AL65" s="12">
        <v>59.562418595338642</v>
      </c>
      <c r="AM65" s="13">
        <v>9</v>
      </c>
      <c r="AN65" s="156">
        <v>0.60709487496577497</v>
      </c>
      <c r="AO65" s="157">
        <v>0.94253105404190296</v>
      </c>
      <c r="AP65" s="158">
        <v>2.1046225930634046</v>
      </c>
      <c r="AQ65" s="159">
        <v>0</v>
      </c>
      <c r="AR65" s="160">
        <v>11.743103595524811</v>
      </c>
      <c r="AS65" s="161">
        <v>2.732142149713193</v>
      </c>
      <c r="AT65" s="162">
        <v>2.3435582781006867</v>
      </c>
      <c r="AU65" s="163">
        <v>2.0033924111495467</v>
      </c>
      <c r="AV65" s="164">
        <v>2.6787819042924803</v>
      </c>
      <c r="AW65" s="165">
        <v>0.96774412071253069</v>
      </c>
    </row>
    <row r="66" spans="1:49" ht="15.75" customHeight="1">
      <c r="A66" s="9" t="s">
        <v>497</v>
      </c>
      <c r="B66" s="4" t="s">
        <v>533</v>
      </c>
      <c r="C66" s="5">
        <v>17496</v>
      </c>
      <c r="D66" s="221" t="s">
        <v>540</v>
      </c>
      <c r="E66" s="3">
        <v>21213</v>
      </c>
      <c r="F66" s="6" t="s">
        <v>535</v>
      </c>
      <c r="G66" s="7">
        <v>17481</v>
      </c>
      <c r="H66" s="8">
        <v>0</v>
      </c>
      <c r="I66" s="23">
        <v>3</v>
      </c>
      <c r="J66" s="23">
        <v>1</v>
      </c>
      <c r="K66" s="23">
        <v>1</v>
      </c>
      <c r="L66" s="9"/>
      <c r="M66" s="1">
        <f t="shared" ref="M66:M76" si="6">I66+J66</f>
        <v>4</v>
      </c>
      <c r="N66" s="1">
        <f t="shared" ref="N66:N76" si="7">K66+L66</f>
        <v>1</v>
      </c>
      <c r="O66" s="1">
        <f t="shared" ref="O66:O76" si="8">M66-N66</f>
        <v>3</v>
      </c>
      <c r="P66" s="9"/>
      <c r="Q66" s="9" t="s">
        <v>505</v>
      </c>
      <c r="R66" s="15" t="s">
        <v>175</v>
      </c>
      <c r="S66" s="230" t="s">
        <v>175</v>
      </c>
      <c r="T66" s="174" t="s">
        <v>541</v>
      </c>
      <c r="U66" s="176">
        <v>1179</v>
      </c>
      <c r="V66" s="179">
        <v>7</v>
      </c>
      <c r="W66" s="181">
        <v>1</v>
      </c>
      <c r="X66" s="174" t="s">
        <v>265</v>
      </c>
      <c r="Y66" s="176">
        <v>370</v>
      </c>
      <c r="Z66" s="179">
        <v>3</v>
      </c>
      <c r="AA66" s="181">
        <v>2</v>
      </c>
      <c r="AB66" s="174"/>
      <c r="AC66" s="176"/>
      <c r="AD66" s="179"/>
      <c r="AE66" s="181"/>
      <c r="AF66" s="40">
        <v>2</v>
      </c>
      <c r="AG66" s="15" t="s">
        <v>542</v>
      </c>
      <c r="AH66" s="8" t="s">
        <v>270</v>
      </c>
      <c r="AI66" s="8" t="s">
        <v>248</v>
      </c>
      <c r="AJ66" s="10" t="e">
        <v>#N/A</v>
      </c>
      <c r="AK66" s="11">
        <v>1.5923459116717762</v>
      </c>
      <c r="AL66" s="12">
        <v>68.86159802802355</v>
      </c>
      <c r="AM66" s="13">
        <v>9</v>
      </c>
      <c r="AN66" s="156">
        <v>0.48567589997261995</v>
      </c>
      <c r="AO66" s="157">
        <v>0.47126552702095148</v>
      </c>
      <c r="AP66" s="158">
        <v>4.8105659270020675</v>
      </c>
      <c r="AQ66" s="159">
        <v>2.656087470272571</v>
      </c>
      <c r="AR66" s="160">
        <v>4.8039969254419681</v>
      </c>
      <c r="AS66" s="161">
        <v>1.8214280998087955</v>
      </c>
      <c r="AT66" s="162">
        <v>2.678352317829356</v>
      </c>
      <c r="AU66" s="163">
        <v>0.66779747038318216</v>
      </c>
      <c r="AV66" s="164">
        <v>0</v>
      </c>
      <c r="AW66" s="165">
        <v>0.19354882414250613</v>
      </c>
    </row>
    <row r="67" spans="1:49" ht="15.75" customHeight="1">
      <c r="A67" s="9" t="s">
        <v>497</v>
      </c>
      <c r="B67" s="4" t="s">
        <v>533</v>
      </c>
      <c r="C67" s="5">
        <v>17622</v>
      </c>
      <c r="D67" s="221" t="s">
        <v>540</v>
      </c>
      <c r="E67" s="3">
        <v>22444</v>
      </c>
      <c r="F67" s="6" t="s">
        <v>535</v>
      </c>
      <c r="G67" s="7">
        <v>17607</v>
      </c>
      <c r="H67" s="8">
        <v>0</v>
      </c>
      <c r="I67" s="23">
        <v>3</v>
      </c>
      <c r="J67" s="23">
        <v>2</v>
      </c>
      <c r="K67" s="23">
        <v>2</v>
      </c>
      <c r="L67" s="9"/>
      <c r="M67" s="1">
        <f t="shared" si="6"/>
        <v>5</v>
      </c>
      <c r="N67" s="1">
        <f t="shared" si="7"/>
        <v>2</v>
      </c>
      <c r="O67" s="1">
        <f t="shared" si="8"/>
        <v>3</v>
      </c>
      <c r="P67" s="9"/>
      <c r="Q67" s="9" t="s">
        <v>505</v>
      </c>
      <c r="R67" s="15" t="s">
        <v>178</v>
      </c>
      <c r="S67" s="230" t="s">
        <v>178</v>
      </c>
      <c r="T67" s="174" t="s">
        <v>543</v>
      </c>
      <c r="U67" s="176">
        <v>1866</v>
      </c>
      <c r="V67" s="179">
        <v>7</v>
      </c>
      <c r="W67" s="181">
        <v>1</v>
      </c>
      <c r="X67" s="174" t="s">
        <v>544</v>
      </c>
      <c r="Y67" s="176">
        <v>1193</v>
      </c>
      <c r="Z67" s="179">
        <v>7</v>
      </c>
      <c r="AA67" s="181">
        <v>1</v>
      </c>
      <c r="AB67" s="174"/>
      <c r="AC67" s="176"/>
      <c r="AD67" s="179"/>
      <c r="AE67" s="181"/>
      <c r="AF67" s="40">
        <v>2</v>
      </c>
      <c r="AG67" s="8" t="s">
        <v>545</v>
      </c>
      <c r="AH67" s="8" t="s">
        <v>247</v>
      </c>
      <c r="AI67" s="8" t="s">
        <v>248</v>
      </c>
      <c r="AJ67" s="10" t="e">
        <v>#N/A</v>
      </c>
      <c r="AK67" s="11">
        <v>1.5923459116717762</v>
      </c>
      <c r="AL67" s="12">
        <v>67.953847462062569</v>
      </c>
      <c r="AM67" s="13">
        <v>8</v>
      </c>
      <c r="AN67" s="156">
        <v>0.12141897499315499</v>
      </c>
      <c r="AO67" s="157">
        <v>4.712655270209515</v>
      </c>
      <c r="AP67" s="158">
        <v>5.7125470383149555</v>
      </c>
      <c r="AQ67" s="159">
        <v>0.99603280135221406</v>
      </c>
      <c r="AR67" s="160">
        <v>3.2026646169613118</v>
      </c>
      <c r="AS67" s="161">
        <v>2.2767851247609947</v>
      </c>
      <c r="AT67" s="162">
        <v>2.3435582781006867</v>
      </c>
      <c r="AU67" s="163">
        <v>0.66779747038318216</v>
      </c>
      <c r="AV67" s="164">
        <v>0</v>
      </c>
      <c r="AW67" s="165">
        <v>0</v>
      </c>
    </row>
    <row r="68" spans="1:49" ht="15.75" customHeight="1">
      <c r="A68" s="9" t="s">
        <v>497</v>
      </c>
      <c r="B68" s="4" t="s">
        <v>533</v>
      </c>
      <c r="C68" s="5">
        <v>17862</v>
      </c>
      <c r="D68" s="221" t="s">
        <v>534</v>
      </c>
      <c r="E68" s="3">
        <v>19103</v>
      </c>
      <c r="F68" s="6" t="s">
        <v>535</v>
      </c>
      <c r="G68" s="7">
        <v>17847</v>
      </c>
      <c r="H68" s="8">
        <v>0</v>
      </c>
      <c r="I68" s="23">
        <v>2</v>
      </c>
      <c r="J68" s="23">
        <v>2</v>
      </c>
      <c r="K68" s="23">
        <v>2</v>
      </c>
      <c r="L68" s="9"/>
      <c r="M68" s="1">
        <f t="shared" si="6"/>
        <v>4</v>
      </c>
      <c r="N68" s="1">
        <f t="shared" si="7"/>
        <v>2</v>
      </c>
      <c r="O68" s="1">
        <f t="shared" si="8"/>
        <v>2</v>
      </c>
      <c r="P68" s="9"/>
      <c r="Q68" s="9" t="s">
        <v>505</v>
      </c>
      <c r="R68" s="15" t="s">
        <v>181</v>
      </c>
      <c r="S68" s="230" t="s">
        <v>181</v>
      </c>
      <c r="T68" s="174" t="s">
        <v>546</v>
      </c>
      <c r="U68" s="176">
        <v>1267</v>
      </c>
      <c r="V68" s="179">
        <v>7</v>
      </c>
      <c r="W68" s="181">
        <v>1</v>
      </c>
      <c r="X68" s="174" t="s">
        <v>547</v>
      </c>
      <c r="Y68" s="176">
        <v>462</v>
      </c>
      <c r="Z68" s="179">
        <v>5</v>
      </c>
      <c r="AA68" s="181">
        <v>2</v>
      </c>
      <c r="AB68" s="174"/>
      <c r="AC68" s="176"/>
      <c r="AD68" s="179"/>
      <c r="AE68" s="181"/>
      <c r="AF68" s="40">
        <v>2</v>
      </c>
      <c r="AG68" s="15" t="s">
        <v>548</v>
      </c>
      <c r="AH68" s="8" t="s">
        <v>270</v>
      </c>
      <c r="AI68" s="8" t="s">
        <v>248</v>
      </c>
      <c r="AJ68" s="10" t="e">
        <v>#N/A</v>
      </c>
      <c r="AK68" s="11">
        <v>1.8985662793009639</v>
      </c>
      <c r="AL68" s="12">
        <v>55.500150465717169</v>
      </c>
      <c r="AM68" s="13">
        <v>9</v>
      </c>
      <c r="AN68" s="156">
        <v>0.849932824952085</v>
      </c>
      <c r="AO68" s="157">
        <v>0.94253105404190296</v>
      </c>
      <c r="AP68" s="158">
        <v>4.5099055565644379</v>
      </c>
      <c r="AQ68" s="159">
        <v>0.33201093378407137</v>
      </c>
      <c r="AR68" s="160">
        <v>11.209326159364592</v>
      </c>
      <c r="AS68" s="161">
        <v>1.3660710748565965</v>
      </c>
      <c r="AT68" s="162">
        <v>0.669588079457339</v>
      </c>
      <c r="AU68" s="163">
        <v>2.6711898815327286</v>
      </c>
      <c r="AV68" s="164">
        <v>0</v>
      </c>
      <c r="AW68" s="165">
        <v>1.3548417689975429</v>
      </c>
    </row>
    <row r="69" spans="1:49" ht="15.75" customHeight="1">
      <c r="A69" s="9" t="s">
        <v>549</v>
      </c>
      <c r="B69" s="4" t="s">
        <v>550</v>
      </c>
      <c r="C69" s="14">
        <v>18277</v>
      </c>
      <c r="D69" s="221" t="s">
        <v>534</v>
      </c>
      <c r="E69" s="3">
        <v>19665</v>
      </c>
      <c r="F69" s="6" t="s">
        <v>551</v>
      </c>
      <c r="G69" s="7">
        <v>18262</v>
      </c>
      <c r="H69" s="8">
        <v>0</v>
      </c>
      <c r="I69" s="22">
        <v>2</v>
      </c>
      <c r="J69" s="22">
        <v>2</v>
      </c>
      <c r="K69" s="22">
        <v>3</v>
      </c>
      <c r="L69" s="22">
        <v>2</v>
      </c>
      <c r="M69" s="1">
        <f t="shared" si="6"/>
        <v>4</v>
      </c>
      <c r="N69" s="1">
        <f t="shared" si="7"/>
        <v>5</v>
      </c>
      <c r="O69" s="1">
        <f t="shared" si="8"/>
        <v>-1</v>
      </c>
      <c r="P69" s="9"/>
      <c r="Q69" s="9" t="s">
        <v>552</v>
      </c>
      <c r="R69" s="15" t="s">
        <v>182</v>
      </c>
      <c r="S69" s="230" t="s">
        <v>182</v>
      </c>
      <c r="T69" s="174"/>
      <c r="U69" s="176"/>
      <c r="V69" s="179"/>
      <c r="W69" s="181"/>
      <c r="X69" s="174"/>
      <c r="Y69" s="176"/>
      <c r="Z69" s="179"/>
      <c r="AA69" s="181"/>
      <c r="AB69" s="174"/>
      <c r="AC69" s="176"/>
      <c r="AD69" s="179"/>
      <c r="AE69" s="181"/>
      <c r="AF69" s="40">
        <v>6</v>
      </c>
      <c r="AG69" s="15" t="s">
        <v>182</v>
      </c>
      <c r="AH69" s="8" t="s">
        <v>270</v>
      </c>
      <c r="AI69" s="8" t="s">
        <v>366</v>
      </c>
      <c r="AJ69" s="10" t="s">
        <v>553</v>
      </c>
      <c r="AK69" s="11">
        <v>2.2660307204559893</v>
      </c>
      <c r="AL69" s="12">
        <v>44.377201120825781</v>
      </c>
      <c r="AM69" s="13">
        <v>7</v>
      </c>
      <c r="AN69" s="156">
        <v>0</v>
      </c>
      <c r="AO69" s="157">
        <v>1.8850621080838059</v>
      </c>
      <c r="AP69" s="158">
        <v>0</v>
      </c>
      <c r="AQ69" s="159">
        <v>4.9801640067610702</v>
      </c>
      <c r="AR69" s="160">
        <v>0</v>
      </c>
      <c r="AS69" s="161">
        <v>1.8214280998087955</v>
      </c>
      <c r="AT69" s="162">
        <v>2.3435582781006867</v>
      </c>
      <c r="AU69" s="163">
        <v>20.033924111495466</v>
      </c>
      <c r="AV69" s="164">
        <v>0.89292730143082666</v>
      </c>
      <c r="AW69" s="165">
        <v>2.3225858897100737</v>
      </c>
    </row>
    <row r="70" spans="1:49" ht="15.75" customHeight="1">
      <c r="A70" s="9" t="s">
        <v>497</v>
      </c>
      <c r="B70" s="4" t="s">
        <v>550</v>
      </c>
      <c r="C70" s="14">
        <v>18369</v>
      </c>
      <c r="D70" s="221" t="s">
        <v>534</v>
      </c>
      <c r="E70" s="3">
        <v>19965</v>
      </c>
      <c r="F70" s="6" t="s">
        <v>551</v>
      </c>
      <c r="G70" s="7">
        <v>18354</v>
      </c>
      <c r="H70" s="8">
        <v>0</v>
      </c>
      <c r="I70" s="23">
        <v>2</v>
      </c>
      <c r="J70" s="23">
        <v>3</v>
      </c>
      <c r="K70" s="23">
        <v>3</v>
      </c>
      <c r="L70" s="9"/>
      <c r="M70" s="1">
        <f t="shared" si="6"/>
        <v>5</v>
      </c>
      <c r="N70" s="1">
        <f t="shared" si="7"/>
        <v>3</v>
      </c>
      <c r="O70" s="1">
        <f t="shared" si="8"/>
        <v>2</v>
      </c>
      <c r="P70" s="9"/>
      <c r="Q70" s="9" t="s">
        <v>505</v>
      </c>
      <c r="R70" s="15" t="s">
        <v>183</v>
      </c>
      <c r="S70" s="230" t="s">
        <v>183</v>
      </c>
      <c r="T70" s="174" t="s">
        <v>554</v>
      </c>
      <c r="U70" s="176">
        <v>826</v>
      </c>
      <c r="V70" s="179">
        <v>7</v>
      </c>
      <c r="W70" s="181">
        <v>1</v>
      </c>
      <c r="X70" s="174" t="s">
        <v>555</v>
      </c>
      <c r="Y70" s="176">
        <v>179</v>
      </c>
      <c r="Z70" s="179">
        <v>2</v>
      </c>
      <c r="AA70" s="181">
        <v>3</v>
      </c>
      <c r="AB70" s="174"/>
      <c r="AC70" s="176"/>
      <c r="AD70" s="179"/>
      <c r="AE70" s="181"/>
      <c r="AF70" s="40">
        <v>2</v>
      </c>
      <c r="AG70" s="15" t="s">
        <v>556</v>
      </c>
      <c r="AH70" s="8" t="s">
        <v>270</v>
      </c>
      <c r="AI70" s="8" t="s">
        <v>248</v>
      </c>
      <c r="AJ70" s="10" t="e">
        <v>#N/A</v>
      </c>
      <c r="AK70" s="11">
        <v>3.215313860106471</v>
      </c>
      <c r="AL70" s="12">
        <v>30.955512436375933</v>
      </c>
      <c r="AM70" s="13">
        <v>4</v>
      </c>
      <c r="AN70" s="156">
        <v>0</v>
      </c>
      <c r="AO70" s="157">
        <v>0</v>
      </c>
      <c r="AP70" s="158">
        <v>0</v>
      </c>
      <c r="AQ70" s="159">
        <v>1.6600546689203568</v>
      </c>
      <c r="AR70" s="160">
        <v>0</v>
      </c>
      <c r="AS70" s="161">
        <v>0</v>
      </c>
      <c r="AT70" s="162">
        <v>10.713409271317424</v>
      </c>
      <c r="AU70" s="163">
        <v>34.725468459925473</v>
      </c>
      <c r="AV70" s="164">
        <v>0</v>
      </c>
      <c r="AW70" s="165">
        <v>3.096781186280098</v>
      </c>
    </row>
    <row r="71" spans="1:49" ht="15.75" customHeight="1">
      <c r="A71" s="9" t="s">
        <v>497</v>
      </c>
      <c r="B71" s="4" t="s">
        <v>550</v>
      </c>
      <c r="C71" s="5">
        <v>18692</v>
      </c>
      <c r="D71" s="221" t="s">
        <v>540</v>
      </c>
      <c r="E71" s="3">
        <v>21529</v>
      </c>
      <c r="F71" s="21" t="s">
        <v>551</v>
      </c>
      <c r="G71" s="16">
        <v>18678</v>
      </c>
      <c r="H71" s="8">
        <v>0</v>
      </c>
      <c r="I71" s="23">
        <v>3</v>
      </c>
      <c r="J71" s="23">
        <v>2</v>
      </c>
      <c r="K71" s="23"/>
      <c r="L71" s="23">
        <v>1</v>
      </c>
      <c r="M71" s="1">
        <f t="shared" si="6"/>
        <v>5</v>
      </c>
      <c r="N71" s="1">
        <f t="shared" si="7"/>
        <v>1</v>
      </c>
      <c r="O71" s="1">
        <f t="shared" si="8"/>
        <v>4</v>
      </c>
      <c r="P71" s="9"/>
      <c r="Q71" s="9" t="s">
        <v>500</v>
      </c>
      <c r="R71" s="19" t="s">
        <v>185</v>
      </c>
      <c r="S71" s="230" t="s">
        <v>185</v>
      </c>
      <c r="T71" s="174" t="s">
        <v>185</v>
      </c>
      <c r="U71" s="176">
        <v>1071</v>
      </c>
      <c r="V71" s="179">
        <v>7</v>
      </c>
      <c r="W71" s="181">
        <v>1</v>
      </c>
      <c r="X71" s="174"/>
      <c r="Y71" s="176"/>
      <c r="Z71" s="179"/>
      <c r="AA71" s="181"/>
      <c r="AB71" s="174"/>
      <c r="AC71" s="176"/>
      <c r="AD71" s="179"/>
      <c r="AE71" s="181"/>
      <c r="AF71" s="40">
        <v>1</v>
      </c>
      <c r="AG71" s="8" t="s">
        <v>557</v>
      </c>
      <c r="AH71" s="8" t="s">
        <v>480</v>
      </c>
      <c r="AI71" s="8" t="s">
        <v>248</v>
      </c>
      <c r="AJ71" s="10" t="s">
        <v>558</v>
      </c>
      <c r="AK71" s="17">
        <v>1.1942594337538321</v>
      </c>
      <c r="AL71" s="18">
        <v>80.479313277097503</v>
      </c>
      <c r="AM71" s="13">
        <v>10</v>
      </c>
      <c r="AN71" s="156">
        <v>1.2141897499315499</v>
      </c>
      <c r="AO71" s="157">
        <v>3.7701242161676118</v>
      </c>
      <c r="AP71" s="158">
        <v>3.6079244452515504</v>
      </c>
      <c r="AQ71" s="159">
        <v>1.9920656027044281</v>
      </c>
      <c r="AR71" s="160">
        <v>5.8715517977624057</v>
      </c>
      <c r="AS71" s="161">
        <v>2.2767851247609947</v>
      </c>
      <c r="AT71" s="162">
        <v>2.3435582781006867</v>
      </c>
      <c r="AU71" s="163">
        <v>2.0033924111495467</v>
      </c>
      <c r="AV71" s="164">
        <v>0.44646365071541333</v>
      </c>
      <c r="AW71" s="165">
        <v>1.548390593140049</v>
      </c>
    </row>
    <row r="72" spans="1:49" ht="15.75" customHeight="1">
      <c r="A72" s="9" t="s">
        <v>497</v>
      </c>
      <c r="B72" s="4" t="s">
        <v>550</v>
      </c>
      <c r="C72" s="14">
        <v>18965</v>
      </c>
      <c r="D72" s="221" t="s">
        <v>540</v>
      </c>
      <c r="E72" s="3">
        <v>23974</v>
      </c>
      <c r="F72" s="6" t="s">
        <v>551</v>
      </c>
      <c r="G72" s="7">
        <v>18951</v>
      </c>
      <c r="H72" s="8">
        <v>0</v>
      </c>
      <c r="I72" s="23">
        <v>3</v>
      </c>
      <c r="J72" s="23">
        <v>2</v>
      </c>
      <c r="K72" s="23">
        <v>1</v>
      </c>
      <c r="L72" s="9"/>
      <c r="M72" s="1">
        <f t="shared" si="6"/>
        <v>5</v>
      </c>
      <c r="N72" s="1">
        <f t="shared" si="7"/>
        <v>1</v>
      </c>
      <c r="O72" s="1">
        <f t="shared" si="8"/>
        <v>4</v>
      </c>
      <c r="P72" s="9"/>
      <c r="Q72" s="9" t="s">
        <v>505</v>
      </c>
      <c r="R72" s="15" t="s">
        <v>186</v>
      </c>
      <c r="S72" s="230" t="s">
        <v>186</v>
      </c>
      <c r="T72" s="174" t="s">
        <v>559</v>
      </c>
      <c r="U72" s="176">
        <v>2073</v>
      </c>
      <c r="V72" s="179">
        <v>7</v>
      </c>
      <c r="W72" s="181">
        <v>1</v>
      </c>
      <c r="X72" s="174" t="s">
        <v>560</v>
      </c>
      <c r="Y72" s="176">
        <v>775</v>
      </c>
      <c r="Z72" s="179">
        <v>4</v>
      </c>
      <c r="AA72" s="181">
        <v>2</v>
      </c>
      <c r="AB72" s="174"/>
      <c r="AC72" s="176"/>
      <c r="AD72" s="179"/>
      <c r="AE72" s="181"/>
      <c r="AF72" s="40">
        <v>2</v>
      </c>
      <c r="AG72" s="15" t="s">
        <v>561</v>
      </c>
      <c r="AH72" s="8" t="s">
        <v>247</v>
      </c>
      <c r="AI72" s="8" t="s">
        <v>248</v>
      </c>
      <c r="AJ72" s="10" t="e">
        <v>#N/A</v>
      </c>
      <c r="AK72" s="11">
        <v>1.4392357278571823</v>
      </c>
      <c r="AL72" s="12">
        <v>64.905616892071663</v>
      </c>
      <c r="AM72" s="13">
        <v>7</v>
      </c>
      <c r="AN72" s="156">
        <v>0</v>
      </c>
      <c r="AO72" s="157">
        <v>2.3563276351047575</v>
      </c>
      <c r="AP72" s="158">
        <v>5.7125470383149555</v>
      </c>
      <c r="AQ72" s="159">
        <v>0.99603280135221406</v>
      </c>
      <c r="AR72" s="160">
        <v>4.8039969254419681</v>
      </c>
      <c r="AS72" s="161">
        <v>0.91071404990439775</v>
      </c>
      <c r="AT72" s="162">
        <v>0.669588079457339</v>
      </c>
      <c r="AU72" s="163">
        <v>4.6745822926822758</v>
      </c>
      <c r="AV72" s="164">
        <v>0</v>
      </c>
      <c r="AW72" s="165">
        <v>0</v>
      </c>
    </row>
    <row r="73" spans="1:49" ht="15.75" customHeight="1">
      <c r="A73" s="9" t="s">
        <v>497</v>
      </c>
      <c r="B73" s="4" t="s">
        <v>562</v>
      </c>
      <c r="C73" s="14">
        <v>19011</v>
      </c>
      <c r="D73" s="221" t="s">
        <v>534</v>
      </c>
      <c r="E73" s="3">
        <v>19159</v>
      </c>
      <c r="F73" s="6" t="s">
        <v>551</v>
      </c>
      <c r="G73" s="7">
        <v>18997</v>
      </c>
      <c r="H73" s="8">
        <v>0</v>
      </c>
      <c r="I73" s="9"/>
      <c r="J73" s="23">
        <v>2</v>
      </c>
      <c r="K73" s="23">
        <v>3</v>
      </c>
      <c r="L73" s="23">
        <v>2</v>
      </c>
      <c r="M73" s="1">
        <f t="shared" si="6"/>
        <v>2</v>
      </c>
      <c r="N73" s="1">
        <f t="shared" si="7"/>
        <v>5</v>
      </c>
      <c r="O73" s="1">
        <f t="shared" si="8"/>
        <v>-3</v>
      </c>
      <c r="P73" s="9"/>
      <c r="Q73" s="9" t="s">
        <v>500</v>
      </c>
      <c r="R73" s="15" t="s">
        <v>188</v>
      </c>
      <c r="S73" s="230" t="s">
        <v>188</v>
      </c>
      <c r="T73" s="174" t="s">
        <v>563</v>
      </c>
      <c r="U73" s="176">
        <v>1222</v>
      </c>
      <c r="V73" s="179">
        <v>7</v>
      </c>
      <c r="W73" s="181">
        <v>1</v>
      </c>
      <c r="X73" s="174" t="s">
        <v>281</v>
      </c>
      <c r="Y73" s="176">
        <v>128</v>
      </c>
      <c r="Z73" s="179">
        <v>2</v>
      </c>
      <c r="AA73" s="181">
        <v>3</v>
      </c>
      <c r="AB73" s="174"/>
      <c r="AC73" s="176"/>
      <c r="AD73" s="179"/>
      <c r="AE73" s="181"/>
      <c r="AF73" s="40">
        <v>2</v>
      </c>
      <c r="AG73" s="8" t="s">
        <v>564</v>
      </c>
      <c r="AH73" s="8" t="s">
        <v>247</v>
      </c>
      <c r="AI73" s="8" t="s">
        <v>248</v>
      </c>
      <c r="AJ73" s="10" t="s">
        <v>565</v>
      </c>
      <c r="AK73" s="11">
        <v>1.5617238749088573</v>
      </c>
      <c r="AL73" s="12">
        <v>59.617290699009388</v>
      </c>
      <c r="AM73" s="13">
        <v>6</v>
      </c>
      <c r="AN73" s="156">
        <v>0</v>
      </c>
      <c r="AO73" s="157">
        <v>0</v>
      </c>
      <c r="AP73" s="158">
        <v>0</v>
      </c>
      <c r="AQ73" s="159">
        <v>0</v>
      </c>
      <c r="AR73" s="160">
        <v>2.1351097446408747</v>
      </c>
      <c r="AS73" s="161">
        <v>7.7410694241873808</v>
      </c>
      <c r="AT73" s="162">
        <v>1.339176158914678</v>
      </c>
      <c r="AU73" s="163">
        <v>6.677974703831822</v>
      </c>
      <c r="AV73" s="164">
        <v>1.7858546028616533</v>
      </c>
      <c r="AW73" s="165">
        <v>2.3225858897100737</v>
      </c>
    </row>
    <row r="74" spans="1:49" ht="15.75" customHeight="1">
      <c r="A74" s="9" t="s">
        <v>497</v>
      </c>
      <c r="B74" s="4" t="s">
        <v>562</v>
      </c>
      <c r="C74" s="14">
        <v>19317</v>
      </c>
      <c r="D74" s="221" t="s">
        <v>540</v>
      </c>
      <c r="E74" s="3">
        <v>20435</v>
      </c>
      <c r="F74" s="6" t="s">
        <v>566</v>
      </c>
      <c r="G74" s="7">
        <v>19303</v>
      </c>
      <c r="H74" s="8">
        <v>0</v>
      </c>
      <c r="I74" s="23">
        <v>1</v>
      </c>
      <c r="J74" s="23"/>
      <c r="K74" s="23">
        <v>2</v>
      </c>
      <c r="L74" s="23">
        <v>2</v>
      </c>
      <c r="M74" s="1">
        <f t="shared" si="6"/>
        <v>1</v>
      </c>
      <c r="N74" s="1">
        <f t="shared" si="7"/>
        <v>4</v>
      </c>
      <c r="O74" s="1">
        <f t="shared" si="8"/>
        <v>-3</v>
      </c>
      <c r="P74" s="9"/>
      <c r="Q74" s="9" t="s">
        <v>500</v>
      </c>
      <c r="R74" s="15" t="s">
        <v>191</v>
      </c>
      <c r="S74" s="230" t="s">
        <v>191</v>
      </c>
      <c r="T74" s="174" t="s">
        <v>567</v>
      </c>
      <c r="U74" s="176">
        <v>1289</v>
      </c>
      <c r="V74" s="179">
        <v>7</v>
      </c>
      <c r="W74" s="181">
        <v>1</v>
      </c>
      <c r="X74" s="174" t="s">
        <v>568</v>
      </c>
      <c r="Y74" s="176">
        <v>52</v>
      </c>
      <c r="Z74" s="179">
        <v>2</v>
      </c>
      <c r="AA74" s="181">
        <v>4</v>
      </c>
      <c r="AB74" s="174"/>
      <c r="AC74" s="176"/>
      <c r="AD74" s="179"/>
      <c r="AE74" s="181"/>
      <c r="AF74" s="40">
        <v>2</v>
      </c>
      <c r="AG74" s="15" t="s">
        <v>569</v>
      </c>
      <c r="AH74" s="8" t="s">
        <v>270</v>
      </c>
      <c r="AI74" s="8" t="s">
        <v>248</v>
      </c>
      <c r="AJ74" s="10" t="s">
        <v>570</v>
      </c>
      <c r="AK74" s="11">
        <v>2.1741646101672325</v>
      </c>
      <c r="AL74" s="12">
        <v>41.464283342347855</v>
      </c>
      <c r="AM74" s="13">
        <v>10</v>
      </c>
      <c r="AN74" s="156">
        <v>1.2141897499315499</v>
      </c>
      <c r="AO74" s="157">
        <v>2.8275931621257091</v>
      </c>
      <c r="AP74" s="158">
        <v>0.90198111131288761</v>
      </c>
      <c r="AQ74" s="159">
        <v>0.33201093378407137</v>
      </c>
      <c r="AR74" s="160">
        <v>0.53377743616021867</v>
      </c>
      <c r="AS74" s="161">
        <v>0.91071404990439775</v>
      </c>
      <c r="AT74" s="162">
        <v>0.3347940397286695</v>
      </c>
      <c r="AU74" s="163">
        <v>20.033924111495466</v>
      </c>
      <c r="AV74" s="164">
        <v>3.5717092057233066</v>
      </c>
      <c r="AW74" s="165">
        <v>1.7419394172825551</v>
      </c>
    </row>
    <row r="75" spans="1:49" ht="15.75" customHeight="1">
      <c r="A75" s="9" t="s">
        <v>497</v>
      </c>
      <c r="B75" s="4" t="s">
        <v>562</v>
      </c>
      <c r="C75" s="14">
        <v>19577</v>
      </c>
      <c r="D75" s="221" t="s">
        <v>540</v>
      </c>
      <c r="E75" s="3">
        <v>20570</v>
      </c>
      <c r="F75" s="6" t="s">
        <v>566</v>
      </c>
      <c r="G75" s="7">
        <v>19564</v>
      </c>
      <c r="H75" s="8">
        <v>0</v>
      </c>
      <c r="I75" s="9"/>
      <c r="J75" s="23">
        <v>2</v>
      </c>
      <c r="K75" s="23">
        <v>1</v>
      </c>
      <c r="L75" s="23">
        <v>2</v>
      </c>
      <c r="M75" s="1">
        <f t="shared" si="6"/>
        <v>2</v>
      </c>
      <c r="N75" s="1">
        <f t="shared" si="7"/>
        <v>3</v>
      </c>
      <c r="O75" s="1">
        <f t="shared" si="8"/>
        <v>-1</v>
      </c>
      <c r="P75" s="9"/>
      <c r="Q75" s="9" t="s">
        <v>500</v>
      </c>
      <c r="R75" s="15" t="s">
        <v>194</v>
      </c>
      <c r="S75" s="230" t="s">
        <v>194</v>
      </c>
      <c r="T75" s="174" t="s">
        <v>194</v>
      </c>
      <c r="U75" s="176"/>
      <c r="V75" s="179">
        <v>99</v>
      </c>
      <c r="W75" s="179">
        <v>99</v>
      </c>
      <c r="X75" s="174"/>
      <c r="Y75" s="176"/>
      <c r="Z75" s="179"/>
      <c r="AA75" s="179"/>
      <c r="AB75" s="174"/>
      <c r="AC75" s="176"/>
      <c r="AD75" s="179"/>
      <c r="AE75" s="179"/>
      <c r="AF75" s="40">
        <v>1</v>
      </c>
      <c r="AG75" s="15" t="s">
        <v>571</v>
      </c>
      <c r="AH75" s="8" t="s">
        <v>247</v>
      </c>
      <c r="AI75" s="8" t="s">
        <v>248</v>
      </c>
      <c r="AJ75" s="10" t="e">
        <v>#N/A</v>
      </c>
      <c r="AK75" s="11">
        <v>1.347369617568426</v>
      </c>
      <c r="AL75" s="12">
        <v>64.926975413413373</v>
      </c>
      <c r="AM75" s="13">
        <v>8</v>
      </c>
      <c r="AN75" s="156">
        <v>0.24283794998630998</v>
      </c>
      <c r="AO75" s="157">
        <v>0.94253105404190296</v>
      </c>
      <c r="AP75" s="158">
        <v>1.2026414817505169</v>
      </c>
      <c r="AQ75" s="159">
        <v>2.656087470272571</v>
      </c>
      <c r="AR75" s="160">
        <v>0</v>
      </c>
      <c r="AS75" s="161">
        <v>2.2767851247609947</v>
      </c>
      <c r="AT75" s="162">
        <v>0</v>
      </c>
      <c r="AU75" s="163">
        <v>6.677974703831822</v>
      </c>
      <c r="AV75" s="164">
        <v>2.2323182535770667</v>
      </c>
      <c r="AW75" s="165">
        <v>1.548390593140049</v>
      </c>
    </row>
    <row r="76" spans="1:49" ht="15.75" customHeight="1">
      <c r="A76" s="9" t="s">
        <v>497</v>
      </c>
      <c r="B76" s="4" t="s">
        <v>562</v>
      </c>
      <c r="C76" s="5">
        <v>19986</v>
      </c>
      <c r="D76" s="221" t="s">
        <v>513</v>
      </c>
      <c r="E76" s="3">
        <v>17481</v>
      </c>
      <c r="F76" s="6" t="s">
        <v>566</v>
      </c>
      <c r="G76" s="7">
        <v>19973</v>
      </c>
      <c r="H76" s="8">
        <v>0</v>
      </c>
      <c r="I76" s="23">
        <v>2</v>
      </c>
      <c r="J76" s="23"/>
      <c r="K76" s="23">
        <v>2</v>
      </c>
      <c r="L76" s="23">
        <v>2</v>
      </c>
      <c r="M76" s="1">
        <f t="shared" si="6"/>
        <v>2</v>
      </c>
      <c r="N76" s="1">
        <f t="shared" si="7"/>
        <v>4</v>
      </c>
      <c r="O76" s="1">
        <f t="shared" si="8"/>
        <v>-2</v>
      </c>
      <c r="P76" s="9"/>
      <c r="Q76" s="9" t="s">
        <v>500</v>
      </c>
      <c r="R76" s="8" t="s">
        <v>197</v>
      </c>
      <c r="S76" s="20" t="s">
        <v>197</v>
      </c>
      <c r="T76" s="174" t="s">
        <v>572</v>
      </c>
      <c r="U76" s="176">
        <v>63</v>
      </c>
      <c r="V76" s="179">
        <v>1</v>
      </c>
      <c r="W76" s="181">
        <v>4</v>
      </c>
      <c r="X76" s="174" t="s">
        <v>573</v>
      </c>
      <c r="Y76" s="176"/>
      <c r="Z76" s="179">
        <v>99</v>
      </c>
      <c r="AA76" s="181">
        <v>99</v>
      </c>
      <c r="AB76" s="174"/>
      <c r="AC76" s="176"/>
      <c r="AD76" s="179"/>
      <c r="AE76" s="181"/>
      <c r="AF76" s="40">
        <v>2</v>
      </c>
      <c r="AG76" s="8" t="s">
        <v>574</v>
      </c>
      <c r="AH76" s="8" t="s">
        <v>247</v>
      </c>
      <c r="AI76" s="8" t="s">
        <v>248</v>
      </c>
      <c r="AJ76" s="20" t="s">
        <v>575</v>
      </c>
      <c r="AK76" s="11">
        <v>1.1023933234650758</v>
      </c>
      <c r="AL76" s="12">
        <v>75.992994362030601</v>
      </c>
      <c r="AM76" s="13">
        <v>8</v>
      </c>
      <c r="AN76" s="156">
        <v>1.2141897499315499</v>
      </c>
      <c r="AO76" s="157">
        <v>0</v>
      </c>
      <c r="AP76" s="158">
        <v>0.60132074087525844</v>
      </c>
      <c r="AQ76" s="159">
        <v>1.3280437351362855</v>
      </c>
      <c r="AR76" s="160">
        <v>0</v>
      </c>
      <c r="AS76" s="161">
        <v>0.45535702495219887</v>
      </c>
      <c r="AT76" s="162">
        <v>0.669588079457339</v>
      </c>
      <c r="AU76" s="163">
        <v>1.3355949407663643</v>
      </c>
      <c r="AV76" s="164">
        <v>1.7858546028616533</v>
      </c>
      <c r="AW76" s="165">
        <v>2.1290370655675677</v>
      </c>
    </row>
  </sheetData>
  <autoFilter ref="A1:AW1" xr:uid="{00000000-0009-0000-0000-000002000000}">
    <sortState xmlns:xlrd2="http://schemas.microsoft.com/office/spreadsheetml/2017/richdata2" ref="A2:AW76">
      <sortCondition ref="C1"/>
    </sortState>
  </autoFilter>
  <sortState xmlns:xlrd2="http://schemas.microsoft.com/office/spreadsheetml/2017/richdata2" ref="A2:AG71">
    <sortCondition ref="C2:C71"/>
  </sortState>
  <phoneticPr fontId="21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C2:M32"/>
  <sheetViews>
    <sheetView workbookViewId="0"/>
  </sheetViews>
  <sheetFormatPr defaultRowHeight="13.5"/>
  <cols>
    <col min="3" max="3" width="23.5" customWidth="1"/>
    <col min="11" max="12" width="15" customWidth="1"/>
    <col min="13" max="13" width="16.875" customWidth="1"/>
  </cols>
  <sheetData>
    <row r="2" spans="3:13" ht="16.5" customHeight="1">
      <c r="D2" s="2" t="s">
        <v>576</v>
      </c>
    </row>
    <row r="3" spans="3:13" ht="40.5">
      <c r="D3" t="s">
        <v>577</v>
      </c>
      <c r="E3" t="s">
        <v>578</v>
      </c>
      <c r="G3" s="153" t="s">
        <v>579</v>
      </c>
      <c r="I3" s="153" t="s">
        <v>580</v>
      </c>
      <c r="J3" s="153" t="s">
        <v>579</v>
      </c>
      <c r="K3" s="253" t="s">
        <v>581</v>
      </c>
      <c r="L3" s="253"/>
    </row>
    <row r="4" spans="3:13" ht="14.25" thickBot="1">
      <c r="C4" t="s">
        <v>582</v>
      </c>
      <c r="D4" s="184">
        <v>271</v>
      </c>
      <c r="E4" s="184">
        <v>271</v>
      </c>
      <c r="F4" s="185">
        <v>7.8444615978386727</v>
      </c>
      <c r="G4" s="186">
        <v>8</v>
      </c>
      <c r="H4" s="182"/>
      <c r="I4" s="183"/>
    </row>
    <row r="5" spans="3:13">
      <c r="C5" s="187" t="s">
        <v>583</v>
      </c>
      <c r="D5" s="62">
        <v>35</v>
      </c>
      <c r="E5" s="62">
        <v>306</v>
      </c>
      <c r="F5" s="188">
        <v>1.0131223465843302</v>
      </c>
      <c r="G5" s="189">
        <v>1</v>
      </c>
      <c r="H5" s="188">
        <v>0.1206896551724138</v>
      </c>
      <c r="I5" s="189">
        <v>0</v>
      </c>
      <c r="J5" s="196">
        <v>1</v>
      </c>
      <c r="K5" s="183">
        <v>1250</v>
      </c>
      <c r="L5">
        <f>K5+(250*J5)</f>
        <v>1500</v>
      </c>
      <c r="M5" s="183"/>
    </row>
    <row r="6" spans="3:13">
      <c r="C6" s="190" t="s">
        <v>584</v>
      </c>
      <c r="D6" s="73">
        <v>204</v>
      </c>
      <c r="E6" s="73">
        <v>510</v>
      </c>
      <c r="F6" s="191">
        <v>5.9050559629486683</v>
      </c>
      <c r="G6" s="192">
        <v>6</v>
      </c>
      <c r="H6" s="191">
        <v>0.70344827586206893</v>
      </c>
      <c r="I6" s="192">
        <v>1</v>
      </c>
      <c r="J6" s="197">
        <v>7</v>
      </c>
      <c r="K6">
        <f>L5</f>
        <v>1500</v>
      </c>
      <c r="L6">
        <f>K6+(250*J6)</f>
        <v>3250</v>
      </c>
    </row>
    <row r="7" spans="3:13">
      <c r="C7" s="190" t="s">
        <v>585</v>
      </c>
      <c r="D7" s="73">
        <v>359</v>
      </c>
      <c r="E7" s="73">
        <v>869</v>
      </c>
      <c r="F7" s="191">
        <v>10.391740640679275</v>
      </c>
      <c r="G7" s="192">
        <v>10</v>
      </c>
      <c r="H7" s="191">
        <v>1.2379310344827585</v>
      </c>
      <c r="I7" s="192">
        <v>1</v>
      </c>
      <c r="J7" s="197">
        <v>11</v>
      </c>
      <c r="K7">
        <f t="shared" ref="K7:K12" si="0">L6</f>
        <v>3250</v>
      </c>
      <c r="L7">
        <f t="shared" ref="L7:L12" si="1">K7+(250*J7)</f>
        <v>6000</v>
      </c>
    </row>
    <row r="8" spans="3:13">
      <c r="C8" s="190" t="s">
        <v>586</v>
      </c>
      <c r="D8" s="73">
        <v>398</v>
      </c>
      <c r="E8" s="73">
        <v>1267</v>
      </c>
      <c r="F8" s="191">
        <v>11.520648398301814</v>
      </c>
      <c r="G8" s="192">
        <v>12</v>
      </c>
      <c r="H8" s="191">
        <v>1.3724137931034484</v>
      </c>
      <c r="I8" s="192">
        <v>1</v>
      </c>
      <c r="J8" s="197">
        <v>13</v>
      </c>
      <c r="K8">
        <f t="shared" si="0"/>
        <v>6000</v>
      </c>
      <c r="L8">
        <f t="shared" si="1"/>
        <v>9250</v>
      </c>
    </row>
    <row r="9" spans="3:13">
      <c r="C9" s="190" t="s">
        <v>587</v>
      </c>
      <c r="D9" s="73">
        <v>490</v>
      </c>
      <c r="E9" s="73">
        <v>1757</v>
      </c>
      <c r="F9" s="191">
        <v>14.183712852180625</v>
      </c>
      <c r="G9" s="192">
        <v>14</v>
      </c>
      <c r="H9" s="191">
        <v>1.6896551724137931</v>
      </c>
      <c r="I9" s="192">
        <v>2</v>
      </c>
      <c r="J9" s="197">
        <v>16</v>
      </c>
      <c r="K9">
        <f t="shared" si="0"/>
        <v>9250</v>
      </c>
      <c r="L9">
        <f t="shared" si="1"/>
        <v>13250</v>
      </c>
    </row>
    <row r="10" spans="3:13">
      <c r="C10" s="190" t="s">
        <v>588</v>
      </c>
      <c r="D10" s="73">
        <v>288</v>
      </c>
      <c r="E10" s="73">
        <v>2045</v>
      </c>
      <c r="F10" s="191">
        <v>8.3365495947510624</v>
      </c>
      <c r="G10" s="192">
        <v>8</v>
      </c>
      <c r="H10" s="191">
        <v>0.99310344827586206</v>
      </c>
      <c r="I10" s="192">
        <v>1</v>
      </c>
      <c r="J10" s="197">
        <v>9</v>
      </c>
      <c r="K10">
        <f t="shared" si="0"/>
        <v>13250</v>
      </c>
      <c r="L10">
        <f t="shared" si="1"/>
        <v>15500</v>
      </c>
    </row>
    <row r="11" spans="3:13">
      <c r="C11" s="190" t="s">
        <v>589</v>
      </c>
      <c r="D11" s="73">
        <v>494</v>
      </c>
      <c r="E11" s="73">
        <v>2539</v>
      </c>
      <c r="F11" s="191">
        <v>14.299498263218835</v>
      </c>
      <c r="G11" s="192">
        <v>14</v>
      </c>
      <c r="H11" s="191">
        <v>1.703448275862069</v>
      </c>
      <c r="I11" s="192">
        <v>2</v>
      </c>
      <c r="J11" s="197">
        <v>16</v>
      </c>
      <c r="K11">
        <f t="shared" si="0"/>
        <v>15500</v>
      </c>
      <c r="L11">
        <f t="shared" si="1"/>
        <v>19500</v>
      </c>
    </row>
    <row r="12" spans="3:13" ht="14.25" thickBot="1">
      <c r="C12" s="193" t="s">
        <v>590</v>
      </c>
      <c r="D12" s="101">
        <v>52</v>
      </c>
      <c r="E12" s="101">
        <v>2591</v>
      </c>
      <c r="F12" s="194">
        <v>1.5052103434967194</v>
      </c>
      <c r="G12" s="195">
        <v>2</v>
      </c>
      <c r="H12" s="194">
        <v>0.1793103448275862</v>
      </c>
      <c r="I12" s="195">
        <v>0</v>
      </c>
      <c r="J12" s="198">
        <v>2</v>
      </c>
      <c r="K12">
        <f t="shared" si="0"/>
        <v>19500</v>
      </c>
      <c r="L12">
        <f t="shared" si="1"/>
        <v>20000</v>
      </c>
    </row>
    <row r="13" spans="3:13">
      <c r="G13" s="183">
        <f>SUM(G5:G12)</f>
        <v>67</v>
      </c>
      <c r="H13" s="182">
        <f>SUM(H5:H12)</f>
        <v>8</v>
      </c>
      <c r="I13" s="183">
        <f>SUM(I4:I12)</f>
        <v>8</v>
      </c>
      <c r="J13" s="183">
        <f>SUM(J4:J12)</f>
        <v>75</v>
      </c>
    </row>
    <row r="17" spans="3:10">
      <c r="D17" s="2" t="s">
        <v>591</v>
      </c>
    </row>
    <row r="18" spans="3:10">
      <c r="D18" s="155" t="s">
        <v>592</v>
      </c>
    </row>
    <row r="21" spans="3:10">
      <c r="D21" t="s">
        <v>593</v>
      </c>
    </row>
    <row r="22" spans="3:10">
      <c r="D22" t="s">
        <v>594</v>
      </c>
    </row>
    <row r="25" spans="3:10" ht="40.5">
      <c r="D25" t="s">
        <v>577</v>
      </c>
      <c r="E25" t="s">
        <v>578</v>
      </c>
      <c r="G25" s="153" t="s">
        <v>579</v>
      </c>
      <c r="I25" s="153" t="s">
        <v>580</v>
      </c>
      <c r="J25" s="153" t="s">
        <v>579</v>
      </c>
    </row>
    <row r="26" spans="3:10" ht="14.25" thickBot="1">
      <c r="C26" t="s">
        <v>582</v>
      </c>
      <c r="D26" s="184">
        <v>280</v>
      </c>
      <c r="E26" s="184">
        <v>280</v>
      </c>
      <c r="F26" s="185">
        <f>75*(D26/2591)</f>
        <v>8.1049787726746416</v>
      </c>
      <c r="G26" s="185">
        <f>ROUND(F26,0)</f>
        <v>8</v>
      </c>
      <c r="H26" s="182"/>
      <c r="I26" s="183"/>
    </row>
    <row r="27" spans="3:10" ht="17.25" customHeight="1">
      <c r="C27" s="187" t="s">
        <v>595</v>
      </c>
      <c r="D27" s="62">
        <v>72</v>
      </c>
      <c r="E27" s="62">
        <v>352</v>
      </c>
      <c r="F27" s="188">
        <v>2.0841373986877656</v>
      </c>
      <c r="G27" s="189">
        <v>2</v>
      </c>
      <c r="H27" s="188">
        <v>0.24924275205538729</v>
      </c>
      <c r="I27" s="189">
        <v>0</v>
      </c>
      <c r="J27" s="199">
        <v>2</v>
      </c>
    </row>
    <row r="28" spans="3:10" ht="17.25" customHeight="1">
      <c r="C28" s="190" t="s">
        <v>596</v>
      </c>
      <c r="D28" s="73">
        <v>272</v>
      </c>
      <c r="E28" s="73">
        <v>624</v>
      </c>
      <c r="F28" s="191">
        <v>7.8734079505982244</v>
      </c>
      <c r="G28" s="192">
        <v>8</v>
      </c>
      <c r="H28" s="191">
        <v>0.94158372998701856</v>
      </c>
      <c r="I28" s="192">
        <v>1</v>
      </c>
      <c r="J28" s="200">
        <v>9</v>
      </c>
    </row>
    <row r="29" spans="3:10" ht="17.25" customHeight="1">
      <c r="C29" s="190" t="s">
        <v>597</v>
      </c>
      <c r="D29" s="73">
        <v>1350</v>
      </c>
      <c r="E29" s="73">
        <v>1974</v>
      </c>
      <c r="F29" s="191">
        <v>39.077576225395596</v>
      </c>
      <c r="G29" s="192">
        <v>39</v>
      </c>
      <c r="H29" s="191">
        <v>4.6733016010385118</v>
      </c>
      <c r="I29" s="192">
        <v>5</v>
      </c>
      <c r="J29" s="200">
        <v>44</v>
      </c>
    </row>
    <row r="30" spans="3:10" ht="17.25" customHeight="1">
      <c r="C30" s="190" t="s">
        <v>598</v>
      </c>
      <c r="D30" s="73">
        <v>564</v>
      </c>
      <c r="E30" s="73">
        <v>2538</v>
      </c>
      <c r="F30" s="191">
        <v>16.325742956387497</v>
      </c>
      <c r="G30" s="192">
        <v>16</v>
      </c>
      <c r="H30" s="191">
        <v>1.9524015577672003</v>
      </c>
      <c r="I30" s="192">
        <v>2</v>
      </c>
      <c r="J30" s="200">
        <v>18</v>
      </c>
    </row>
    <row r="31" spans="3:10" ht="17.25" customHeight="1" thickBot="1">
      <c r="C31" s="193" t="s">
        <v>599</v>
      </c>
      <c r="D31" s="101">
        <v>53</v>
      </c>
      <c r="E31" s="101">
        <v>2591</v>
      </c>
      <c r="F31" s="194">
        <v>1.5341566962562718</v>
      </c>
      <c r="G31" s="195">
        <v>2</v>
      </c>
      <c r="H31" s="194">
        <v>0.18347035915188231</v>
      </c>
      <c r="I31" s="195">
        <v>0</v>
      </c>
      <c r="J31" s="201">
        <v>2</v>
      </c>
    </row>
    <row r="32" spans="3:10">
      <c r="H32" s="182">
        <f>SUM(H27:H31)</f>
        <v>8</v>
      </c>
      <c r="I32" s="183">
        <f t="shared" ref="I32" si="2">ROUND(H32,0)</f>
        <v>8</v>
      </c>
      <c r="J32" s="183">
        <f>SUM(J27:J31)</f>
        <v>75</v>
      </c>
    </row>
  </sheetData>
  <mergeCells count="1">
    <mergeCell ref="K3:L3"/>
  </mergeCells>
  <phoneticPr fontId="2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G143"/>
  <sheetViews>
    <sheetView workbookViewId="0">
      <selection activeCell="A2" sqref="A2"/>
    </sheetView>
  </sheetViews>
  <sheetFormatPr defaultRowHeight="13.5"/>
  <cols>
    <col min="1" max="1" width="3" customWidth="1"/>
    <col min="2" max="2" width="5.875" customWidth="1"/>
    <col min="3" max="3" width="0.625" customWidth="1"/>
    <col min="4" max="4" width="17.75" customWidth="1"/>
    <col min="5" max="5" width="1" customWidth="1"/>
    <col min="6" max="6" width="16" customWidth="1"/>
    <col min="7" max="7" width="1.125" customWidth="1"/>
    <col min="8" max="8" width="10.25" customWidth="1"/>
    <col min="9" max="9" width="2.875" customWidth="1"/>
    <col min="10" max="10" width="4.25" customWidth="1"/>
    <col min="11" max="11" width="19.375" customWidth="1"/>
    <col min="12" max="12" width="1.25" customWidth="1"/>
    <col min="13" max="13" width="5.625" style="1" customWidth="1"/>
    <col min="14" max="14" width="1.25" customWidth="1"/>
    <col min="16" max="16" width="1.25" customWidth="1"/>
    <col min="18" max="18" width="1.25" customWidth="1"/>
    <col min="21" max="21" width="1.25" customWidth="1"/>
    <col min="24" max="24" width="25.375" customWidth="1"/>
    <col min="25" max="25" width="29.25" customWidth="1"/>
    <col min="26" max="26" width="4.25" customWidth="1"/>
    <col min="33" max="33" width="38.25" customWidth="1"/>
  </cols>
  <sheetData>
    <row r="1" spans="1:33" ht="18" customHeight="1">
      <c r="A1" s="42" t="s">
        <v>600</v>
      </c>
    </row>
    <row r="2" spans="1:33" s="2" customFormat="1" ht="18" customHeight="1">
      <c r="K2" s="2" t="s">
        <v>601</v>
      </c>
      <c r="O2" s="2" t="s">
        <v>601</v>
      </c>
      <c r="T2" s="2" t="s">
        <v>601</v>
      </c>
      <c r="X2" s="2" t="s">
        <v>601</v>
      </c>
      <c r="Y2" s="2" t="s">
        <v>601</v>
      </c>
      <c r="AA2" s="43" t="s">
        <v>602</v>
      </c>
      <c r="AB2" s="44"/>
      <c r="AC2" s="44"/>
      <c r="AD2" s="45"/>
      <c r="AE2" s="44"/>
      <c r="AG2" s="2" t="s">
        <v>603</v>
      </c>
    </row>
    <row r="3" spans="1:33" ht="15" thickBot="1">
      <c r="AA3" t="s">
        <v>604</v>
      </c>
      <c r="AB3" s="1"/>
      <c r="AC3" s="1"/>
      <c r="AD3" s="46"/>
      <c r="AE3" s="1"/>
      <c r="AG3" t="s">
        <v>605</v>
      </c>
    </row>
    <row r="4" spans="1:33" ht="78" customHeight="1" thickTop="1" thickBot="1">
      <c r="D4" s="257" t="s">
        <v>606</v>
      </c>
      <c r="E4" s="257"/>
      <c r="F4" s="257"/>
      <c r="G4" s="257"/>
      <c r="H4" s="257"/>
      <c r="J4" s="47" t="s">
        <v>607</v>
      </c>
      <c r="K4" s="47"/>
      <c r="L4" s="47"/>
      <c r="M4" s="48"/>
      <c r="N4" s="47"/>
      <c r="O4" s="47"/>
      <c r="P4" s="47"/>
      <c r="Q4" s="47"/>
      <c r="R4" s="47"/>
      <c r="S4" s="47"/>
      <c r="T4" s="47"/>
      <c r="U4" s="47"/>
      <c r="V4" s="47"/>
      <c r="W4" s="47"/>
      <c r="AA4" s="49" t="s">
        <v>608</v>
      </c>
      <c r="AB4" s="50" t="s">
        <v>609</v>
      </c>
      <c r="AC4" s="51" t="s">
        <v>610</v>
      </c>
      <c r="AD4" s="51" t="s">
        <v>611</v>
      </c>
      <c r="AE4" s="51" t="s">
        <v>612</v>
      </c>
      <c r="AF4" s="51" t="s">
        <v>613</v>
      </c>
      <c r="AG4" s="52"/>
    </row>
    <row r="5" spans="1:33" ht="19.5" customHeight="1" thickTop="1" thickBot="1">
      <c r="B5" s="53" t="s">
        <v>614</v>
      </c>
      <c r="C5" s="54"/>
      <c r="D5" s="53" t="s">
        <v>615</v>
      </c>
      <c r="E5" s="54"/>
      <c r="F5" s="53" t="s">
        <v>616</v>
      </c>
      <c r="G5" s="55"/>
      <c r="H5" s="55" t="s">
        <v>617</v>
      </c>
      <c r="J5" s="256" t="s">
        <v>615</v>
      </c>
      <c r="K5" s="258"/>
      <c r="L5" s="249"/>
      <c r="M5" s="259" t="s">
        <v>618</v>
      </c>
      <c r="N5" s="249"/>
      <c r="O5" s="261" t="s">
        <v>619</v>
      </c>
      <c r="P5" s="262"/>
      <c r="Q5" s="262"/>
      <c r="R5" s="249"/>
      <c r="S5" s="261" t="s">
        <v>620</v>
      </c>
      <c r="T5" s="262"/>
      <c r="U5" s="249"/>
      <c r="V5" s="263" t="s">
        <v>621</v>
      </c>
      <c r="W5" s="264"/>
      <c r="X5" s="254" t="s">
        <v>622</v>
      </c>
      <c r="Y5" s="256" t="s">
        <v>623</v>
      </c>
      <c r="AA5" s="56" t="s">
        <v>624</v>
      </c>
      <c r="AB5" s="57" t="s">
        <v>624</v>
      </c>
      <c r="AC5" s="57" t="s">
        <v>624</v>
      </c>
      <c r="AD5" s="57" t="s">
        <v>624</v>
      </c>
      <c r="AE5" s="57" t="s">
        <v>624</v>
      </c>
      <c r="AF5" s="58" t="s">
        <v>625</v>
      </c>
      <c r="AG5" s="59" t="s">
        <v>626</v>
      </c>
    </row>
    <row r="6" spans="1:33" ht="18.75" thickBot="1">
      <c r="B6" s="60" t="s">
        <v>627</v>
      </c>
      <c r="C6" s="61"/>
      <c r="D6" s="60" t="s">
        <v>628</v>
      </c>
      <c r="E6" s="61"/>
      <c r="F6" s="62">
        <v>8251999</v>
      </c>
      <c r="G6" s="63"/>
      <c r="H6" s="64">
        <v>0.25143652786954257</v>
      </c>
      <c r="J6" s="255"/>
      <c r="K6" s="255"/>
      <c r="L6" s="248"/>
      <c r="M6" s="260"/>
      <c r="N6" s="248"/>
      <c r="O6" s="65" t="s">
        <v>629</v>
      </c>
      <c r="P6" s="248"/>
      <c r="Q6" s="65" t="s">
        <v>616</v>
      </c>
      <c r="R6" s="248"/>
      <c r="S6" s="65" t="s">
        <v>629</v>
      </c>
      <c r="T6" s="65" t="s">
        <v>616</v>
      </c>
      <c r="U6" s="248"/>
      <c r="V6" s="65" t="s">
        <v>629</v>
      </c>
      <c r="W6" s="65" t="s">
        <v>616</v>
      </c>
      <c r="X6" s="255"/>
      <c r="Y6" s="255"/>
      <c r="AA6" s="66" t="s">
        <v>630</v>
      </c>
      <c r="AB6" s="67" t="s">
        <v>631</v>
      </c>
      <c r="AC6" s="67" t="s">
        <v>632</v>
      </c>
      <c r="AD6" s="68" t="s">
        <v>633</v>
      </c>
      <c r="AE6" s="67" t="s">
        <v>634</v>
      </c>
      <c r="AF6" s="69" t="s">
        <v>635</v>
      </c>
      <c r="AG6" s="70" t="s">
        <v>636</v>
      </c>
    </row>
    <row r="7" spans="1:33" ht="14.25">
      <c r="B7" s="71" t="s">
        <v>637</v>
      </c>
      <c r="C7" s="72"/>
      <c r="D7" s="71" t="s">
        <v>638</v>
      </c>
      <c r="E7" s="72"/>
      <c r="F7" s="73">
        <v>2134739</v>
      </c>
      <c r="G7" s="74"/>
      <c r="H7" s="75">
        <v>6.5045010556557203E-2</v>
      </c>
      <c r="J7" s="76" t="s">
        <v>639</v>
      </c>
      <c r="K7" s="77"/>
      <c r="L7" s="61"/>
      <c r="M7" s="78"/>
      <c r="N7" s="61"/>
      <c r="O7" s="79"/>
      <c r="P7" s="61"/>
      <c r="Q7" s="79"/>
      <c r="R7" s="61"/>
      <c r="S7" s="79"/>
      <c r="T7" s="79"/>
      <c r="U7" s="61"/>
      <c r="V7" s="79"/>
      <c r="W7" s="79"/>
      <c r="X7" s="79"/>
      <c r="Y7" s="80"/>
      <c r="AA7" s="66" t="s">
        <v>630</v>
      </c>
      <c r="AB7" s="67" t="s">
        <v>631</v>
      </c>
      <c r="AC7" s="67" t="s">
        <v>632</v>
      </c>
      <c r="AD7" s="68" t="s">
        <v>633</v>
      </c>
      <c r="AE7" s="67" t="s">
        <v>634</v>
      </c>
      <c r="AF7" s="81" t="s">
        <v>640</v>
      </c>
      <c r="AG7" s="70" t="s">
        <v>641</v>
      </c>
    </row>
    <row r="8" spans="1:33" ht="14.25">
      <c r="B8" s="71" t="s">
        <v>642</v>
      </c>
      <c r="C8" s="72"/>
      <c r="D8" s="71" t="s">
        <v>643</v>
      </c>
      <c r="E8" s="72"/>
      <c r="F8" s="73">
        <v>3336818</v>
      </c>
      <c r="G8" s="74"/>
      <c r="H8" s="75">
        <v>0.10167208358272842</v>
      </c>
      <c r="J8" s="82"/>
      <c r="K8" s="83" t="s">
        <v>644</v>
      </c>
      <c r="L8" s="84"/>
      <c r="M8" s="85" t="s">
        <v>645</v>
      </c>
      <c r="N8" s="84"/>
      <c r="O8" s="82">
        <v>21252</v>
      </c>
      <c r="P8" s="72"/>
      <c r="Q8" s="86">
        <v>403305</v>
      </c>
      <c r="R8" s="72"/>
      <c r="S8" s="82">
        <v>7831</v>
      </c>
      <c r="T8" s="86">
        <v>102504</v>
      </c>
      <c r="U8" s="72"/>
      <c r="V8" s="82">
        <v>23708</v>
      </c>
      <c r="W8" s="82">
        <v>505809</v>
      </c>
      <c r="X8" s="87" t="s">
        <v>638</v>
      </c>
      <c r="Y8" s="83"/>
      <c r="AA8" s="66" t="s">
        <v>646</v>
      </c>
      <c r="AB8" s="67" t="s">
        <v>647</v>
      </c>
      <c r="AC8" s="67" t="s">
        <v>648</v>
      </c>
      <c r="AD8" s="68" t="s">
        <v>649</v>
      </c>
      <c r="AE8" s="67" t="s">
        <v>650</v>
      </c>
      <c r="AF8" s="81" t="s">
        <v>651</v>
      </c>
      <c r="AG8" s="70" t="s">
        <v>652</v>
      </c>
    </row>
    <row r="9" spans="1:33" ht="14.25">
      <c r="B9" s="71" t="s">
        <v>653</v>
      </c>
      <c r="C9" s="72"/>
      <c r="D9" s="71" t="s">
        <v>654</v>
      </c>
      <c r="E9" s="72"/>
      <c r="F9" s="73">
        <v>3020917</v>
      </c>
      <c r="G9" s="74"/>
      <c r="H9" s="75">
        <v>9.2046652145992128E-2</v>
      </c>
      <c r="K9" s="71" t="s">
        <v>655</v>
      </c>
      <c r="L9" s="72"/>
      <c r="M9" s="88" t="s">
        <v>656</v>
      </c>
      <c r="N9" s="72"/>
      <c r="O9" s="73">
        <v>36253</v>
      </c>
      <c r="P9" s="72"/>
      <c r="Q9" s="89">
        <v>1503013</v>
      </c>
      <c r="R9" s="72"/>
      <c r="S9" s="73">
        <v>9269</v>
      </c>
      <c r="T9" s="73">
        <v>125917</v>
      </c>
      <c r="U9" s="72"/>
      <c r="V9" s="73">
        <v>38229</v>
      </c>
      <c r="W9" s="73">
        <v>1628930</v>
      </c>
      <c r="X9" s="90" t="s">
        <v>638</v>
      </c>
      <c r="Y9" s="71"/>
      <c r="AA9" s="91" t="s">
        <v>624</v>
      </c>
      <c r="AB9" s="68" t="s">
        <v>624</v>
      </c>
      <c r="AC9" s="68" t="s">
        <v>624</v>
      </c>
      <c r="AD9" s="68" t="s">
        <v>624</v>
      </c>
      <c r="AE9" s="68" t="s">
        <v>624</v>
      </c>
      <c r="AF9" s="81" t="s">
        <v>657</v>
      </c>
      <c r="AG9" s="70" t="s">
        <v>658</v>
      </c>
    </row>
    <row r="10" spans="1:33" ht="14.25">
      <c r="B10" s="71" t="s">
        <v>659</v>
      </c>
      <c r="C10" s="72"/>
      <c r="D10" s="71" t="s">
        <v>660</v>
      </c>
      <c r="E10" s="72"/>
      <c r="F10" s="73">
        <v>1881012</v>
      </c>
      <c r="G10" s="74"/>
      <c r="H10" s="75">
        <v>5.7314006722606732E-2</v>
      </c>
      <c r="K10" s="71" t="s">
        <v>661</v>
      </c>
      <c r="L10" s="72"/>
      <c r="M10" s="88" t="s">
        <v>662</v>
      </c>
      <c r="N10" s="72"/>
      <c r="O10" s="73">
        <v>49700</v>
      </c>
      <c r="P10" s="72"/>
      <c r="Q10" s="89">
        <v>2096004</v>
      </c>
      <c r="R10" s="72"/>
      <c r="S10" s="73">
        <v>11835</v>
      </c>
      <c r="T10" s="73">
        <v>138139</v>
      </c>
      <c r="U10" s="72"/>
      <c r="V10" s="73">
        <v>51514</v>
      </c>
      <c r="W10" s="73">
        <v>2234143</v>
      </c>
      <c r="X10" s="90" t="s">
        <v>643</v>
      </c>
      <c r="Y10" s="71"/>
      <c r="AA10" s="91" t="s">
        <v>624</v>
      </c>
      <c r="AB10" s="68" t="s">
        <v>624</v>
      </c>
      <c r="AC10" s="68" t="s">
        <v>624</v>
      </c>
      <c r="AD10" s="68" t="s">
        <v>624</v>
      </c>
      <c r="AE10" s="68" t="s">
        <v>624</v>
      </c>
      <c r="AF10" s="81" t="s">
        <v>663</v>
      </c>
      <c r="AG10" s="70" t="s">
        <v>664</v>
      </c>
    </row>
    <row r="11" spans="1:33" ht="14.25">
      <c r="B11" s="71" t="s">
        <v>665</v>
      </c>
      <c r="C11" s="72"/>
      <c r="D11" s="71" t="s">
        <v>666</v>
      </c>
      <c r="E11" s="72"/>
      <c r="F11" s="73">
        <v>2209107</v>
      </c>
      <c r="G11" s="74"/>
      <c r="H11" s="75">
        <v>6.7310986558808544E-2</v>
      </c>
      <c r="K11" s="71" t="s">
        <v>667</v>
      </c>
      <c r="L11" s="72"/>
      <c r="M11" s="88" t="s">
        <v>668</v>
      </c>
      <c r="N11" s="72"/>
      <c r="O11" s="73">
        <v>39759</v>
      </c>
      <c r="P11" s="72"/>
      <c r="Q11" s="89">
        <v>1083009</v>
      </c>
      <c r="R11" s="72"/>
      <c r="S11" s="73">
        <v>3040</v>
      </c>
      <c r="T11" s="73">
        <v>19666</v>
      </c>
      <c r="U11" s="72"/>
      <c r="V11" s="73">
        <v>40150</v>
      </c>
      <c r="W11" s="73">
        <v>1102675</v>
      </c>
      <c r="X11" s="90" t="s">
        <v>643</v>
      </c>
      <c r="Y11" s="71"/>
      <c r="AA11" s="91" t="s">
        <v>624</v>
      </c>
      <c r="AB11" s="68" t="s">
        <v>624</v>
      </c>
      <c r="AC11" s="68" t="s">
        <v>624</v>
      </c>
      <c r="AD11" s="68" t="s">
        <v>624</v>
      </c>
      <c r="AE11" s="68" t="s">
        <v>624</v>
      </c>
      <c r="AF11" s="81" t="s">
        <v>669</v>
      </c>
      <c r="AG11" s="70" t="s">
        <v>670</v>
      </c>
    </row>
    <row r="12" spans="1:33" ht="14.25">
      <c r="B12" s="71" t="s">
        <v>671</v>
      </c>
      <c r="C12" s="72"/>
      <c r="D12" s="71" t="s">
        <v>672</v>
      </c>
      <c r="E12" s="72"/>
      <c r="F12" s="73">
        <v>2996147</v>
      </c>
      <c r="G12" s="74"/>
      <c r="H12" s="75">
        <v>9.1291915894166534E-2</v>
      </c>
      <c r="K12" s="71" t="s">
        <v>673</v>
      </c>
      <c r="L12" s="72"/>
      <c r="M12" s="88" t="s">
        <v>674</v>
      </c>
      <c r="N12" s="72"/>
      <c r="O12" s="73">
        <v>35501</v>
      </c>
      <c r="P12" s="72"/>
      <c r="Q12" s="89">
        <v>967809</v>
      </c>
      <c r="R12" s="72"/>
      <c r="S12" s="73">
        <v>5042</v>
      </c>
      <c r="T12" s="73">
        <v>39744</v>
      </c>
      <c r="U12" s="72"/>
      <c r="V12" s="73">
        <v>36177</v>
      </c>
      <c r="W12" s="73">
        <v>1007553</v>
      </c>
      <c r="X12" s="90" t="s">
        <v>654</v>
      </c>
      <c r="Y12" s="71"/>
      <c r="AA12" s="91" t="s">
        <v>624</v>
      </c>
      <c r="AB12" s="68" t="s">
        <v>624</v>
      </c>
      <c r="AC12" s="68" t="s">
        <v>624</v>
      </c>
      <c r="AD12" s="68" t="s">
        <v>624</v>
      </c>
      <c r="AE12" s="68" t="s">
        <v>624</v>
      </c>
      <c r="AF12" s="81" t="s">
        <v>675</v>
      </c>
      <c r="AG12" s="70" t="s">
        <v>676</v>
      </c>
    </row>
    <row r="13" spans="1:33" ht="14.25">
      <c r="B13" s="71" t="s">
        <v>677</v>
      </c>
      <c r="C13" s="72"/>
      <c r="D13" s="71" t="s">
        <v>678</v>
      </c>
      <c r="E13" s="72"/>
      <c r="F13" s="73">
        <v>1512784</v>
      </c>
      <c r="G13" s="74"/>
      <c r="H13" s="75">
        <v>4.6094183527724382E-2</v>
      </c>
      <c r="K13" s="71" t="s">
        <v>679</v>
      </c>
      <c r="L13" s="72"/>
      <c r="M13" s="88" t="s">
        <v>680</v>
      </c>
      <c r="N13" s="72"/>
      <c r="O13" s="73">
        <v>68439</v>
      </c>
      <c r="P13" s="72"/>
      <c r="Q13" s="89">
        <v>8251999</v>
      </c>
      <c r="R13" s="72"/>
      <c r="S13" s="73">
        <v>5592</v>
      </c>
      <c r="T13" s="73">
        <v>36852</v>
      </c>
      <c r="U13" s="72"/>
      <c r="V13" s="73">
        <v>68915</v>
      </c>
      <c r="W13" s="73">
        <v>8288851</v>
      </c>
      <c r="X13" s="154" t="s">
        <v>681</v>
      </c>
      <c r="Y13" s="71"/>
      <c r="AA13" s="66" t="s">
        <v>682</v>
      </c>
      <c r="AB13" s="67" t="s">
        <v>683</v>
      </c>
      <c r="AC13" s="67" t="s">
        <v>682</v>
      </c>
      <c r="AD13" s="68" t="s">
        <v>684</v>
      </c>
      <c r="AE13" s="67" t="s">
        <v>685</v>
      </c>
      <c r="AF13" s="92" t="s">
        <v>686</v>
      </c>
      <c r="AG13" s="70" t="s">
        <v>687</v>
      </c>
    </row>
    <row r="14" spans="1:33" ht="14.25">
      <c r="B14" s="71" t="s">
        <v>688</v>
      </c>
      <c r="C14" s="72"/>
      <c r="D14" s="71" t="s">
        <v>689</v>
      </c>
      <c r="E14" s="72"/>
      <c r="F14" s="73">
        <v>2251037</v>
      </c>
      <c r="G14" s="74"/>
      <c r="H14" s="75">
        <v>6.85885840977285E-2</v>
      </c>
      <c r="J14" s="93"/>
      <c r="K14" s="94" t="s">
        <v>690</v>
      </c>
      <c r="L14" s="95"/>
      <c r="M14" s="96" t="s">
        <v>691</v>
      </c>
      <c r="N14" s="95"/>
      <c r="O14" s="93">
        <v>46304</v>
      </c>
      <c r="P14" s="72"/>
      <c r="Q14" s="97">
        <v>1973098</v>
      </c>
      <c r="R14" s="72"/>
      <c r="S14" s="93">
        <v>683</v>
      </c>
      <c r="T14" s="93">
        <v>3414</v>
      </c>
      <c r="U14" s="72"/>
      <c r="V14" s="93">
        <v>46337</v>
      </c>
      <c r="W14" s="93">
        <v>1976512</v>
      </c>
      <c r="X14" s="98" t="s">
        <v>654</v>
      </c>
      <c r="Y14" s="94"/>
      <c r="AA14" s="91" t="s">
        <v>624</v>
      </c>
      <c r="AB14" s="68" t="s">
        <v>624</v>
      </c>
      <c r="AC14" s="68" t="s">
        <v>624</v>
      </c>
      <c r="AD14" s="68" t="s">
        <v>624</v>
      </c>
      <c r="AE14" s="68" t="s">
        <v>624</v>
      </c>
      <c r="AF14" s="81" t="s">
        <v>692</v>
      </c>
      <c r="AG14" s="70" t="s">
        <v>693</v>
      </c>
    </row>
    <row r="15" spans="1:33" ht="15" thickBot="1">
      <c r="B15" s="99" t="s">
        <v>694</v>
      </c>
      <c r="C15" s="100"/>
      <c r="D15" s="99" t="s">
        <v>695</v>
      </c>
      <c r="E15" s="100"/>
      <c r="F15" s="101">
        <v>5224852</v>
      </c>
      <c r="G15" s="102"/>
      <c r="H15" s="103">
        <v>0.15920004904414498</v>
      </c>
      <c r="K15" s="104"/>
      <c r="L15" s="104"/>
      <c r="M15" s="104"/>
      <c r="N15" s="104"/>
      <c r="O15" s="105"/>
      <c r="P15" s="104"/>
      <c r="Q15" s="106">
        <v>16278237</v>
      </c>
      <c r="R15" s="104"/>
      <c r="S15" s="106"/>
      <c r="T15" s="106">
        <v>466236</v>
      </c>
      <c r="U15" s="104"/>
      <c r="V15" s="106"/>
      <c r="W15" s="106">
        <v>16744473</v>
      </c>
      <c r="X15" s="106"/>
      <c r="Y15" s="107"/>
      <c r="AA15" s="91" t="s">
        <v>624</v>
      </c>
      <c r="AB15" s="68" t="s">
        <v>624</v>
      </c>
      <c r="AC15" s="68" t="s">
        <v>624</v>
      </c>
      <c r="AD15" s="68" t="s">
        <v>624</v>
      </c>
      <c r="AE15" s="68" t="s">
        <v>624</v>
      </c>
      <c r="AF15" s="81" t="s">
        <v>696</v>
      </c>
      <c r="AG15" s="70" t="s">
        <v>697</v>
      </c>
    </row>
    <row r="16" spans="1:33" ht="16.5" thickTop="1" thickBot="1">
      <c r="B16" s="108"/>
      <c r="C16" s="109"/>
      <c r="D16" s="108" t="s">
        <v>621</v>
      </c>
      <c r="E16" s="109"/>
      <c r="F16" s="110">
        <v>32819412</v>
      </c>
      <c r="G16" s="111"/>
      <c r="H16" s="111">
        <v>1</v>
      </c>
      <c r="J16" s="112" t="s">
        <v>698</v>
      </c>
      <c r="K16" s="113"/>
      <c r="L16" s="113"/>
      <c r="M16" s="114"/>
      <c r="N16" s="113"/>
      <c r="O16" s="115"/>
      <c r="P16" s="113"/>
      <c r="Q16" s="116"/>
      <c r="R16" s="113"/>
      <c r="S16" s="115"/>
      <c r="T16" s="115"/>
      <c r="U16" s="113"/>
      <c r="V16" s="115"/>
      <c r="W16" s="115"/>
      <c r="X16" s="115"/>
      <c r="Y16" s="117"/>
      <c r="AA16" s="66" t="s">
        <v>646</v>
      </c>
      <c r="AB16" s="67" t="s">
        <v>647</v>
      </c>
      <c r="AC16" s="67" t="s">
        <v>648</v>
      </c>
      <c r="AD16" s="68" t="s">
        <v>699</v>
      </c>
      <c r="AE16" s="67" t="s">
        <v>700</v>
      </c>
      <c r="AF16" s="118">
        <v>100</v>
      </c>
      <c r="AG16" s="70" t="s">
        <v>701</v>
      </c>
    </row>
    <row r="17" spans="10:33" ht="15" thickTop="1">
      <c r="J17" s="82"/>
      <c r="K17" s="83" t="s">
        <v>702</v>
      </c>
      <c r="L17" s="84"/>
      <c r="M17" s="85" t="s">
        <v>703</v>
      </c>
      <c r="N17" s="84"/>
      <c r="O17" s="82">
        <v>26299</v>
      </c>
      <c r="P17" s="72"/>
      <c r="Q17" s="86">
        <v>920841</v>
      </c>
      <c r="R17" s="72"/>
      <c r="S17" s="82">
        <v>8814</v>
      </c>
      <c r="T17" s="86">
        <v>115166</v>
      </c>
      <c r="U17" s="72"/>
      <c r="V17" s="82">
        <v>27900</v>
      </c>
      <c r="W17" s="82">
        <v>1036007</v>
      </c>
      <c r="X17" s="87" t="s">
        <v>660</v>
      </c>
      <c r="Y17" s="83"/>
      <c r="AA17" s="66" t="s">
        <v>646</v>
      </c>
      <c r="AB17" s="67" t="s">
        <v>647</v>
      </c>
      <c r="AC17" s="67" t="s">
        <v>648</v>
      </c>
      <c r="AD17" s="68" t="s">
        <v>699</v>
      </c>
      <c r="AE17" s="67" t="s">
        <v>700</v>
      </c>
      <c r="AF17" s="118">
        <v>110</v>
      </c>
      <c r="AG17" s="70" t="s">
        <v>704</v>
      </c>
    </row>
    <row r="18" spans="10:33" ht="14.25">
      <c r="K18" s="71" t="s">
        <v>705</v>
      </c>
      <c r="L18" s="72"/>
      <c r="M18" s="88" t="s">
        <v>706</v>
      </c>
      <c r="N18" s="72"/>
      <c r="O18" s="73">
        <v>16502</v>
      </c>
      <c r="P18" s="72"/>
      <c r="Q18" s="89">
        <v>511059</v>
      </c>
      <c r="R18" s="72"/>
      <c r="S18" s="73">
        <v>10074</v>
      </c>
      <c r="T18" s="73">
        <v>333946</v>
      </c>
      <c r="U18" s="72"/>
      <c r="V18" s="73">
        <v>19542</v>
      </c>
      <c r="W18" s="73">
        <v>845005</v>
      </c>
      <c r="X18" s="90" t="s">
        <v>660</v>
      </c>
      <c r="Y18" s="71"/>
      <c r="AA18" s="66" t="s">
        <v>646</v>
      </c>
      <c r="AB18" s="67" t="s">
        <v>647</v>
      </c>
      <c r="AC18" s="67" t="s">
        <v>648</v>
      </c>
      <c r="AD18" s="68" t="s">
        <v>699</v>
      </c>
      <c r="AE18" s="67" t="s">
        <v>700</v>
      </c>
      <c r="AF18" s="118">
        <v>120</v>
      </c>
      <c r="AG18" s="70" t="s">
        <v>707</v>
      </c>
    </row>
    <row r="19" spans="10:33" ht="14.25">
      <c r="K19" s="71" t="s">
        <v>708</v>
      </c>
      <c r="L19" s="72"/>
      <c r="M19" s="88" t="s">
        <v>709</v>
      </c>
      <c r="N19" s="72"/>
      <c r="O19" s="73">
        <v>20015</v>
      </c>
      <c r="P19" s="72"/>
      <c r="Q19" s="89">
        <v>684404</v>
      </c>
      <c r="R19" s="72"/>
      <c r="S19" s="73">
        <v>12534</v>
      </c>
      <c r="T19" s="73">
        <v>367555</v>
      </c>
      <c r="U19" s="72"/>
      <c r="V19" s="73">
        <v>23525</v>
      </c>
      <c r="W19" s="73">
        <v>1051959</v>
      </c>
      <c r="X19" s="90" t="s">
        <v>666</v>
      </c>
      <c r="Y19" s="71"/>
      <c r="AA19" s="66" t="s">
        <v>646</v>
      </c>
      <c r="AB19" s="67" t="s">
        <v>647</v>
      </c>
      <c r="AC19" s="67" t="s">
        <v>648</v>
      </c>
      <c r="AD19" s="68" t="s">
        <v>699</v>
      </c>
      <c r="AE19" s="67" t="s">
        <v>700</v>
      </c>
      <c r="AF19" s="118">
        <v>130</v>
      </c>
      <c r="AG19" s="70" t="s">
        <v>710</v>
      </c>
    </row>
    <row r="20" spans="10:33" ht="14.25">
      <c r="K20" s="71" t="s">
        <v>711</v>
      </c>
      <c r="L20" s="72"/>
      <c r="M20" s="88" t="s">
        <v>712</v>
      </c>
      <c r="N20" s="72"/>
      <c r="O20" s="73">
        <v>22087</v>
      </c>
      <c r="P20" s="72"/>
      <c r="Q20" s="89">
        <v>846432</v>
      </c>
      <c r="R20" s="72"/>
      <c r="S20" s="73">
        <v>10788</v>
      </c>
      <c r="T20" s="73">
        <v>310716</v>
      </c>
      <c r="U20" s="72"/>
      <c r="V20" s="73">
        <v>24489</v>
      </c>
      <c r="W20" s="73">
        <v>1157148</v>
      </c>
      <c r="X20" s="90" t="s">
        <v>666</v>
      </c>
      <c r="Y20" s="71"/>
      <c r="AA20" s="66" t="s">
        <v>682</v>
      </c>
      <c r="AB20" s="67" t="s">
        <v>683</v>
      </c>
      <c r="AC20" s="67" t="s">
        <v>682</v>
      </c>
      <c r="AD20" s="68" t="s">
        <v>713</v>
      </c>
      <c r="AE20" s="67" t="s">
        <v>714</v>
      </c>
      <c r="AF20" s="119">
        <v>140</v>
      </c>
      <c r="AG20" s="120" t="s">
        <v>715</v>
      </c>
    </row>
    <row r="21" spans="10:33" ht="14.25">
      <c r="K21" s="71" t="s">
        <v>716</v>
      </c>
      <c r="L21" s="72"/>
      <c r="M21" s="88" t="s">
        <v>717</v>
      </c>
      <c r="N21" s="72"/>
      <c r="O21" s="73">
        <v>30362</v>
      </c>
      <c r="P21" s="72"/>
      <c r="Q21" s="89">
        <v>1318930</v>
      </c>
      <c r="R21" s="72"/>
      <c r="S21" s="73">
        <v>12960</v>
      </c>
      <c r="T21" s="73">
        <v>333772</v>
      </c>
      <c r="U21" s="72"/>
      <c r="V21" s="73">
        <v>33008</v>
      </c>
      <c r="W21" s="73">
        <v>1652702</v>
      </c>
      <c r="X21" s="90" t="s">
        <v>672</v>
      </c>
      <c r="Y21" s="71" t="s">
        <v>718</v>
      </c>
      <c r="AA21" s="66" t="s">
        <v>646</v>
      </c>
      <c r="AB21" s="67" t="s">
        <v>647</v>
      </c>
      <c r="AC21" s="67" t="s">
        <v>648</v>
      </c>
      <c r="AD21" s="68" t="s">
        <v>699</v>
      </c>
      <c r="AE21" s="67" t="s">
        <v>700</v>
      </c>
      <c r="AF21" s="119">
        <v>147</v>
      </c>
      <c r="AG21" s="70" t="s">
        <v>719</v>
      </c>
    </row>
    <row r="22" spans="10:33" ht="14.25">
      <c r="K22" s="71" t="s">
        <v>720</v>
      </c>
      <c r="L22" s="72"/>
      <c r="M22" s="88" t="s">
        <v>721</v>
      </c>
      <c r="N22" s="72"/>
      <c r="O22" s="73">
        <v>20157</v>
      </c>
      <c r="P22" s="72"/>
      <c r="Q22" s="89">
        <v>621050</v>
      </c>
      <c r="R22" s="72"/>
      <c r="S22" s="73">
        <v>10417</v>
      </c>
      <c r="T22" s="73">
        <v>262063</v>
      </c>
      <c r="U22" s="72"/>
      <c r="V22" s="73">
        <v>22675</v>
      </c>
      <c r="W22" s="73">
        <v>883113</v>
      </c>
      <c r="X22" s="90" t="s">
        <v>672</v>
      </c>
      <c r="Y22" s="71" t="s">
        <v>722</v>
      </c>
      <c r="AA22" s="66" t="s">
        <v>646</v>
      </c>
      <c r="AB22" s="67" t="s">
        <v>647</v>
      </c>
      <c r="AC22" s="67" t="s">
        <v>648</v>
      </c>
      <c r="AD22" s="68" t="s">
        <v>699</v>
      </c>
      <c r="AE22" s="67" t="s">
        <v>700</v>
      </c>
      <c r="AF22" s="119">
        <v>148</v>
      </c>
      <c r="AG22" s="70" t="s">
        <v>723</v>
      </c>
    </row>
    <row r="23" spans="10:33" ht="14.25">
      <c r="J23" s="93"/>
      <c r="K23" s="94" t="s">
        <v>724</v>
      </c>
      <c r="L23" s="95"/>
      <c r="M23" s="96" t="s">
        <v>725</v>
      </c>
      <c r="N23" s="95"/>
      <c r="O23" s="93">
        <v>18993</v>
      </c>
      <c r="P23" s="72"/>
      <c r="Q23" s="97">
        <v>424164</v>
      </c>
      <c r="R23" s="72"/>
      <c r="S23" s="93">
        <v>4114</v>
      </c>
      <c r="T23" s="93">
        <v>36168</v>
      </c>
      <c r="U23" s="72"/>
      <c r="V23" s="93">
        <v>19652</v>
      </c>
      <c r="W23" s="93">
        <v>460332</v>
      </c>
      <c r="X23" s="90" t="s">
        <v>672</v>
      </c>
      <c r="Y23" s="71" t="s">
        <v>726</v>
      </c>
      <c r="AA23" s="66" t="s">
        <v>646</v>
      </c>
      <c r="AB23" s="67" t="s">
        <v>647</v>
      </c>
      <c r="AC23" s="67" t="s">
        <v>648</v>
      </c>
      <c r="AD23" s="68" t="s">
        <v>699</v>
      </c>
      <c r="AE23" s="67" t="s">
        <v>700</v>
      </c>
      <c r="AF23" s="118">
        <v>150</v>
      </c>
      <c r="AG23" s="70" t="s">
        <v>727</v>
      </c>
    </row>
    <row r="24" spans="10:33" ht="15" thickBot="1">
      <c r="J24" s="121"/>
      <c r="K24" s="122"/>
      <c r="L24" s="122"/>
      <c r="M24" s="122"/>
      <c r="N24" s="122"/>
      <c r="O24" s="123"/>
      <c r="P24" s="122"/>
      <c r="Q24" s="123">
        <v>5326880</v>
      </c>
      <c r="R24" s="122"/>
      <c r="S24" s="123"/>
      <c r="T24" s="123">
        <v>1759386</v>
      </c>
      <c r="U24" s="122"/>
      <c r="V24" s="123"/>
      <c r="W24" s="123">
        <v>7086266</v>
      </c>
      <c r="X24" s="123"/>
      <c r="Y24" s="124"/>
      <c r="AA24" s="66" t="s">
        <v>646</v>
      </c>
      <c r="AB24" s="67" t="s">
        <v>647</v>
      </c>
      <c r="AC24" s="67" t="s">
        <v>648</v>
      </c>
      <c r="AD24" s="68" t="s">
        <v>699</v>
      </c>
      <c r="AE24" s="67" t="s">
        <v>700</v>
      </c>
      <c r="AF24" s="118">
        <v>160</v>
      </c>
      <c r="AG24" s="70" t="s">
        <v>728</v>
      </c>
    </row>
    <row r="25" spans="10:33" ht="15" thickTop="1">
      <c r="J25" s="125" t="s">
        <v>729</v>
      </c>
      <c r="K25" s="72"/>
      <c r="L25" s="72"/>
      <c r="M25" s="126"/>
      <c r="N25" s="72"/>
      <c r="O25" s="127"/>
      <c r="P25" s="72"/>
      <c r="Q25" s="128"/>
      <c r="R25" s="72"/>
      <c r="S25" s="127"/>
      <c r="T25" s="127"/>
      <c r="U25" s="72"/>
      <c r="V25" s="127"/>
      <c r="W25" s="127"/>
      <c r="X25" s="127"/>
      <c r="Y25" s="129"/>
      <c r="AA25" s="66" t="s">
        <v>646</v>
      </c>
      <c r="AB25" s="67" t="s">
        <v>647</v>
      </c>
      <c r="AC25" s="67" t="s">
        <v>648</v>
      </c>
      <c r="AD25" s="68" t="s">
        <v>699</v>
      </c>
      <c r="AE25" s="67" t="s">
        <v>700</v>
      </c>
      <c r="AF25" s="118">
        <v>170</v>
      </c>
      <c r="AG25" s="70" t="s">
        <v>730</v>
      </c>
    </row>
    <row r="26" spans="10:33" ht="14.25">
      <c r="J26" s="82"/>
      <c r="K26" s="83" t="s">
        <v>731</v>
      </c>
      <c r="L26" s="84"/>
      <c r="M26" s="85" t="s">
        <v>732</v>
      </c>
      <c r="N26" s="84"/>
      <c r="O26" s="82">
        <v>3497</v>
      </c>
      <c r="P26" s="72"/>
      <c r="Q26" s="86">
        <v>40397</v>
      </c>
      <c r="R26" s="72"/>
      <c r="S26" s="82">
        <v>1959</v>
      </c>
      <c r="T26" s="86">
        <v>19472</v>
      </c>
      <c r="U26" s="72"/>
      <c r="V26" s="82">
        <v>4352</v>
      </c>
      <c r="W26" s="82">
        <v>59869</v>
      </c>
      <c r="X26" s="87" t="s">
        <v>678</v>
      </c>
      <c r="Y26" s="83"/>
      <c r="AA26" s="66" t="s">
        <v>646</v>
      </c>
      <c r="AB26" s="67" t="s">
        <v>647</v>
      </c>
      <c r="AC26" s="67" t="s">
        <v>648</v>
      </c>
      <c r="AD26" s="68" t="s">
        <v>699</v>
      </c>
      <c r="AE26" s="67" t="s">
        <v>700</v>
      </c>
      <c r="AF26" s="118">
        <v>180</v>
      </c>
      <c r="AG26" s="70" t="s">
        <v>733</v>
      </c>
    </row>
    <row r="27" spans="10:33" ht="14.25">
      <c r="K27" s="71" t="s">
        <v>734</v>
      </c>
      <c r="L27" s="72"/>
      <c r="M27" s="88" t="s">
        <v>735</v>
      </c>
      <c r="N27" s="72"/>
      <c r="O27" s="73">
        <v>2368</v>
      </c>
      <c r="P27" s="72"/>
      <c r="Q27" s="89">
        <v>25239</v>
      </c>
      <c r="R27" s="72"/>
      <c r="S27" s="73">
        <v>1280</v>
      </c>
      <c r="T27" s="73">
        <v>9430</v>
      </c>
      <c r="U27" s="72"/>
      <c r="V27" s="73">
        <v>2920</v>
      </c>
      <c r="W27" s="73">
        <v>34669</v>
      </c>
      <c r="X27" s="87" t="s">
        <v>678</v>
      </c>
      <c r="Y27" s="83"/>
      <c r="AA27" s="66" t="s">
        <v>646</v>
      </c>
      <c r="AB27" s="67" t="s">
        <v>647</v>
      </c>
      <c r="AC27" s="67" t="s">
        <v>648</v>
      </c>
      <c r="AD27" s="68" t="s">
        <v>699</v>
      </c>
      <c r="AE27" s="67" t="s">
        <v>700</v>
      </c>
      <c r="AF27" s="118">
        <v>190</v>
      </c>
      <c r="AG27" s="70" t="s">
        <v>736</v>
      </c>
    </row>
    <row r="28" spans="10:33" ht="14.25">
      <c r="K28" s="130" t="s">
        <v>737</v>
      </c>
      <c r="L28" s="72"/>
      <c r="M28" s="131" t="s">
        <v>738</v>
      </c>
      <c r="N28" s="72"/>
      <c r="O28" s="73">
        <v>8181</v>
      </c>
      <c r="P28" s="72"/>
      <c r="Q28" s="89">
        <v>101565</v>
      </c>
      <c r="R28" s="72"/>
      <c r="S28" s="73">
        <v>2583</v>
      </c>
      <c r="T28" s="73">
        <v>21765</v>
      </c>
      <c r="U28" s="72"/>
      <c r="V28" s="73">
        <v>9035</v>
      </c>
      <c r="W28" s="73">
        <v>123330</v>
      </c>
      <c r="X28" s="87" t="s">
        <v>678</v>
      </c>
      <c r="Y28" s="83"/>
      <c r="AA28" s="66" t="s">
        <v>646</v>
      </c>
      <c r="AB28" s="67" t="s">
        <v>647</v>
      </c>
      <c r="AC28" s="67" t="s">
        <v>648</v>
      </c>
      <c r="AD28" s="68" t="s">
        <v>739</v>
      </c>
      <c r="AE28" s="67" t="s">
        <v>740</v>
      </c>
      <c r="AF28" s="118">
        <v>200</v>
      </c>
      <c r="AG28" s="70" t="s">
        <v>741</v>
      </c>
    </row>
    <row r="29" spans="10:33" ht="14.25">
      <c r="K29" s="71" t="s">
        <v>742</v>
      </c>
      <c r="L29" s="72"/>
      <c r="M29" s="88" t="s">
        <v>743</v>
      </c>
      <c r="N29" s="72"/>
      <c r="O29" s="73">
        <v>4682</v>
      </c>
      <c r="P29" s="72"/>
      <c r="Q29" s="89">
        <v>37469</v>
      </c>
      <c r="R29" s="72"/>
      <c r="S29" s="73">
        <v>2553</v>
      </c>
      <c r="T29" s="73">
        <v>23275</v>
      </c>
      <c r="U29" s="72"/>
      <c r="V29" s="73">
        <v>6017</v>
      </c>
      <c r="W29" s="73">
        <v>60744</v>
      </c>
      <c r="X29" s="87" t="s">
        <v>678</v>
      </c>
      <c r="Y29" s="83"/>
      <c r="AA29" s="66" t="s">
        <v>646</v>
      </c>
      <c r="AB29" s="67" t="s">
        <v>647</v>
      </c>
      <c r="AC29" s="67" t="s">
        <v>648</v>
      </c>
      <c r="AD29" s="68" t="s">
        <v>739</v>
      </c>
      <c r="AE29" s="67" t="s">
        <v>740</v>
      </c>
      <c r="AF29" s="118">
        <v>210</v>
      </c>
      <c r="AG29" s="70" t="s">
        <v>744</v>
      </c>
    </row>
    <row r="30" spans="10:33" ht="14.25">
      <c r="K30" s="71" t="s">
        <v>745</v>
      </c>
      <c r="L30" s="72"/>
      <c r="M30" s="88" t="s">
        <v>746</v>
      </c>
      <c r="N30" s="72"/>
      <c r="O30" s="73">
        <v>16242</v>
      </c>
      <c r="P30" s="72"/>
      <c r="Q30" s="89">
        <v>307617</v>
      </c>
      <c r="R30" s="72"/>
      <c r="S30" s="73">
        <v>7662</v>
      </c>
      <c r="T30" s="73">
        <v>114099</v>
      </c>
      <c r="U30" s="72"/>
      <c r="V30" s="73">
        <v>18443</v>
      </c>
      <c r="W30" s="73">
        <v>421716</v>
      </c>
      <c r="X30" s="87" t="s">
        <v>678</v>
      </c>
      <c r="Y30" s="83"/>
      <c r="AA30" s="66" t="s">
        <v>646</v>
      </c>
      <c r="AB30" s="67" t="s">
        <v>647</v>
      </c>
      <c r="AC30" s="67" t="s">
        <v>648</v>
      </c>
      <c r="AD30" s="68" t="s">
        <v>739</v>
      </c>
      <c r="AE30" s="67" t="s">
        <v>740</v>
      </c>
      <c r="AF30" s="118">
        <v>220</v>
      </c>
      <c r="AG30" s="70" t="s">
        <v>747</v>
      </c>
    </row>
    <row r="31" spans="10:33" ht="14.25">
      <c r="K31" s="71" t="s">
        <v>748</v>
      </c>
      <c r="L31" s="72"/>
      <c r="M31" s="88" t="s">
        <v>749</v>
      </c>
      <c r="N31" s="72"/>
      <c r="O31" s="73">
        <v>12993</v>
      </c>
      <c r="P31" s="72"/>
      <c r="Q31" s="89">
        <v>195762</v>
      </c>
      <c r="R31" s="72"/>
      <c r="S31" s="73">
        <v>5495</v>
      </c>
      <c r="T31" s="73">
        <v>72049</v>
      </c>
      <c r="U31" s="72"/>
      <c r="V31" s="73">
        <v>14820</v>
      </c>
      <c r="W31" s="73">
        <v>267811</v>
      </c>
      <c r="X31" s="90" t="s">
        <v>678</v>
      </c>
      <c r="Y31" s="71"/>
      <c r="AA31" s="66" t="s">
        <v>646</v>
      </c>
      <c r="AB31" s="67" t="s">
        <v>647</v>
      </c>
      <c r="AC31" s="67" t="s">
        <v>648</v>
      </c>
      <c r="AD31" s="68" t="s">
        <v>739</v>
      </c>
      <c r="AE31" s="67" t="s">
        <v>740</v>
      </c>
      <c r="AF31" s="118">
        <v>230</v>
      </c>
      <c r="AG31" s="70" t="s">
        <v>750</v>
      </c>
    </row>
    <row r="32" spans="10:33" ht="14.25">
      <c r="J32" s="93"/>
      <c r="K32" s="94" t="s">
        <v>751</v>
      </c>
      <c r="L32" s="95"/>
      <c r="M32" s="96" t="s">
        <v>752</v>
      </c>
      <c r="N32" s="95"/>
      <c r="O32" s="93">
        <v>18530</v>
      </c>
      <c r="P32" s="72"/>
      <c r="Q32" s="97">
        <v>399470</v>
      </c>
      <c r="R32" s="72"/>
      <c r="S32" s="93">
        <v>8426</v>
      </c>
      <c r="T32" s="93">
        <v>145175</v>
      </c>
      <c r="U32" s="72"/>
      <c r="V32" s="93">
        <v>21018</v>
      </c>
      <c r="W32" s="93">
        <v>544645</v>
      </c>
      <c r="X32" s="90" t="s">
        <v>678</v>
      </c>
      <c r="Y32" s="71" t="s">
        <v>753</v>
      </c>
      <c r="AA32" s="66" t="s">
        <v>646</v>
      </c>
      <c r="AB32" s="67" t="s">
        <v>647</v>
      </c>
      <c r="AC32" s="67" t="s">
        <v>648</v>
      </c>
      <c r="AD32" s="68" t="s">
        <v>739</v>
      </c>
      <c r="AE32" s="67" t="s">
        <v>740</v>
      </c>
      <c r="AF32" s="118">
        <v>240</v>
      </c>
      <c r="AG32" s="70" t="s">
        <v>754</v>
      </c>
    </row>
    <row r="33" spans="10:33" ht="15" thickBot="1">
      <c r="K33" s="104"/>
      <c r="L33" s="104"/>
      <c r="M33" s="104"/>
      <c r="N33" s="104"/>
      <c r="O33" s="105"/>
      <c r="P33" s="104"/>
      <c r="Q33" s="106">
        <v>1107519</v>
      </c>
      <c r="R33" s="104"/>
      <c r="S33" s="106"/>
      <c r="T33" s="106">
        <v>405265</v>
      </c>
      <c r="U33" s="104"/>
      <c r="V33" s="106"/>
      <c r="W33" s="106">
        <v>1512784</v>
      </c>
      <c r="X33" s="106"/>
      <c r="Y33" s="107"/>
      <c r="AA33" s="66" t="s">
        <v>646</v>
      </c>
      <c r="AB33" s="67" t="s">
        <v>647</v>
      </c>
      <c r="AC33" s="67" t="s">
        <v>648</v>
      </c>
      <c r="AD33" s="68" t="s">
        <v>739</v>
      </c>
      <c r="AE33" s="67" t="s">
        <v>740</v>
      </c>
      <c r="AF33" s="118">
        <v>250</v>
      </c>
      <c r="AG33" s="70" t="s">
        <v>755</v>
      </c>
    </row>
    <row r="34" spans="10:33" ht="15" thickTop="1">
      <c r="J34" s="112" t="s">
        <v>756</v>
      </c>
      <c r="K34" s="113"/>
      <c r="L34" s="113"/>
      <c r="M34" s="114"/>
      <c r="N34" s="113"/>
      <c r="O34" s="115"/>
      <c r="P34" s="113"/>
      <c r="Q34" s="116"/>
      <c r="R34" s="113"/>
      <c r="S34" s="115"/>
      <c r="T34" s="115"/>
      <c r="U34" s="113"/>
      <c r="V34" s="115"/>
      <c r="W34" s="115"/>
      <c r="X34" s="115"/>
      <c r="Y34" s="117"/>
      <c r="AA34" s="66" t="s">
        <v>646</v>
      </c>
      <c r="AB34" s="67" t="s">
        <v>647</v>
      </c>
      <c r="AC34" s="67" t="s">
        <v>648</v>
      </c>
      <c r="AD34" s="68" t="s">
        <v>739</v>
      </c>
      <c r="AE34" s="67" t="s">
        <v>740</v>
      </c>
      <c r="AF34" s="118">
        <v>260</v>
      </c>
      <c r="AG34" s="70" t="s">
        <v>757</v>
      </c>
    </row>
    <row r="35" spans="10:33" ht="14.25">
      <c r="J35" s="82"/>
      <c r="K35" s="83" t="s">
        <v>758</v>
      </c>
      <c r="L35" s="84"/>
      <c r="M35" s="85" t="s">
        <v>759</v>
      </c>
      <c r="N35" s="84"/>
      <c r="O35" s="82">
        <v>14680</v>
      </c>
      <c r="P35" s="72"/>
      <c r="Q35" s="86">
        <v>262283</v>
      </c>
      <c r="R35" s="72"/>
      <c r="S35" s="82">
        <v>4064</v>
      </c>
      <c r="T35" s="86">
        <v>41071</v>
      </c>
      <c r="U35" s="72"/>
      <c r="V35" s="82">
        <v>15672</v>
      </c>
      <c r="W35" s="82">
        <v>303354</v>
      </c>
      <c r="X35" s="87" t="s">
        <v>689</v>
      </c>
      <c r="Y35" s="83"/>
      <c r="AA35" s="66" t="s">
        <v>646</v>
      </c>
      <c r="AB35" s="67" t="s">
        <v>647</v>
      </c>
      <c r="AC35" s="67" t="s">
        <v>648</v>
      </c>
      <c r="AD35" s="68" t="s">
        <v>739</v>
      </c>
      <c r="AE35" s="67" t="s">
        <v>740</v>
      </c>
      <c r="AF35" s="118">
        <v>270</v>
      </c>
      <c r="AG35" s="70" t="s">
        <v>760</v>
      </c>
    </row>
    <row r="36" spans="10:33" ht="14.25">
      <c r="K36" s="71" t="s">
        <v>761</v>
      </c>
      <c r="L36" s="72"/>
      <c r="M36" s="88" t="s">
        <v>762</v>
      </c>
      <c r="N36" s="72"/>
      <c r="O36" s="73">
        <v>14932</v>
      </c>
      <c r="P36" s="72"/>
      <c r="Q36" s="89">
        <v>238989</v>
      </c>
      <c r="R36" s="72"/>
      <c r="S36" s="73">
        <v>3376</v>
      </c>
      <c r="T36" s="73">
        <v>28584</v>
      </c>
      <c r="U36" s="72"/>
      <c r="V36" s="73">
        <v>15860</v>
      </c>
      <c r="W36" s="73">
        <v>267573</v>
      </c>
      <c r="X36" s="87" t="s">
        <v>689</v>
      </c>
      <c r="Y36" s="83" t="s">
        <v>763</v>
      </c>
      <c r="AA36" s="66" t="s">
        <v>646</v>
      </c>
      <c r="AB36" s="67" t="s">
        <v>647</v>
      </c>
      <c r="AC36" s="67" t="s">
        <v>648</v>
      </c>
      <c r="AD36" s="68" t="s">
        <v>739</v>
      </c>
      <c r="AE36" s="67" t="s">
        <v>740</v>
      </c>
      <c r="AF36" s="118">
        <v>280</v>
      </c>
      <c r="AG36" s="70" t="s">
        <v>764</v>
      </c>
    </row>
    <row r="37" spans="10:33" ht="14.25">
      <c r="K37" s="71" t="s">
        <v>765</v>
      </c>
      <c r="L37" s="72"/>
      <c r="M37" s="88" t="s">
        <v>766</v>
      </c>
      <c r="N37" s="72"/>
      <c r="O37" s="73">
        <v>3610</v>
      </c>
      <c r="P37" s="72"/>
      <c r="Q37" s="89">
        <v>24703</v>
      </c>
      <c r="R37" s="72"/>
      <c r="S37" s="73">
        <v>1103</v>
      </c>
      <c r="T37" s="73">
        <v>10197</v>
      </c>
      <c r="U37" s="72"/>
      <c r="V37" s="73">
        <v>4017</v>
      </c>
      <c r="W37" s="73">
        <v>34900</v>
      </c>
      <c r="X37" s="87" t="s">
        <v>689</v>
      </c>
      <c r="Y37" s="83"/>
      <c r="AA37" s="66" t="s">
        <v>646</v>
      </c>
      <c r="AB37" s="67" t="s">
        <v>647</v>
      </c>
      <c r="AC37" s="67" t="s">
        <v>648</v>
      </c>
      <c r="AD37" s="68" t="s">
        <v>767</v>
      </c>
      <c r="AE37" s="67" t="s">
        <v>768</v>
      </c>
      <c r="AF37" s="118">
        <v>290</v>
      </c>
      <c r="AG37" s="70" t="s">
        <v>769</v>
      </c>
    </row>
    <row r="38" spans="10:33">
      <c r="K38" s="71" t="s">
        <v>770</v>
      </c>
      <c r="L38" s="72"/>
      <c r="M38" s="88" t="s">
        <v>771</v>
      </c>
      <c r="N38" s="72"/>
      <c r="O38" s="73">
        <v>16657</v>
      </c>
      <c r="P38" s="72"/>
      <c r="Q38" s="89">
        <v>485896</v>
      </c>
      <c r="R38" s="72"/>
      <c r="S38" s="73">
        <v>5955</v>
      </c>
      <c r="T38" s="73">
        <v>82800</v>
      </c>
      <c r="U38" s="72"/>
      <c r="V38" s="73">
        <v>17961</v>
      </c>
      <c r="W38" s="73">
        <v>568696</v>
      </c>
      <c r="X38" s="87" t="s">
        <v>689</v>
      </c>
      <c r="Y38" s="83"/>
      <c r="AA38" s="132" t="s">
        <v>624</v>
      </c>
      <c r="AB38" s="67" t="s">
        <v>624</v>
      </c>
      <c r="AC38" s="67" t="s">
        <v>624</v>
      </c>
      <c r="AD38" s="67" t="s">
        <v>624</v>
      </c>
      <c r="AE38" s="67" t="s">
        <v>624</v>
      </c>
      <c r="AF38" s="118">
        <v>300</v>
      </c>
      <c r="AG38" s="70" t="s">
        <v>772</v>
      </c>
    </row>
    <row r="39" spans="10:33" ht="14.25">
      <c r="K39" s="71" t="s">
        <v>773</v>
      </c>
      <c r="L39" s="72"/>
      <c r="M39" s="88" t="s">
        <v>774</v>
      </c>
      <c r="N39" s="72"/>
      <c r="O39" s="73">
        <v>1740</v>
      </c>
      <c r="P39" s="72"/>
      <c r="Q39" s="89">
        <v>11551</v>
      </c>
      <c r="R39" s="72"/>
      <c r="S39" s="73">
        <v>874</v>
      </c>
      <c r="T39" s="73">
        <v>3814</v>
      </c>
      <c r="U39" s="72"/>
      <c r="V39" s="73">
        <v>2174</v>
      </c>
      <c r="W39" s="73">
        <v>15365</v>
      </c>
      <c r="X39" s="87" t="s">
        <v>689</v>
      </c>
      <c r="Y39" s="83"/>
      <c r="AA39" s="66" t="s">
        <v>682</v>
      </c>
      <c r="AB39" s="67" t="s">
        <v>683</v>
      </c>
      <c r="AC39" s="67" t="s">
        <v>682</v>
      </c>
      <c r="AD39" s="68" t="s">
        <v>775</v>
      </c>
      <c r="AE39" s="67" t="s">
        <v>776</v>
      </c>
      <c r="AF39" s="118">
        <v>310</v>
      </c>
      <c r="AG39" s="70" t="s">
        <v>777</v>
      </c>
    </row>
    <row r="40" spans="10:33" ht="14.25">
      <c r="K40" s="71" t="s">
        <v>778</v>
      </c>
      <c r="L40" s="72"/>
      <c r="M40" s="88" t="s">
        <v>779</v>
      </c>
      <c r="N40" s="72"/>
      <c r="O40" s="73">
        <v>2348</v>
      </c>
      <c r="P40" s="72"/>
      <c r="Q40" s="89">
        <v>19255</v>
      </c>
      <c r="R40" s="72"/>
      <c r="S40" s="73">
        <v>2491</v>
      </c>
      <c r="T40" s="73">
        <v>23505</v>
      </c>
      <c r="U40" s="72"/>
      <c r="V40" s="73">
        <v>3744</v>
      </c>
      <c r="W40" s="73">
        <v>42760</v>
      </c>
      <c r="X40" s="87" t="s">
        <v>689</v>
      </c>
      <c r="Y40" s="71"/>
      <c r="AA40" s="66" t="s">
        <v>682</v>
      </c>
      <c r="AB40" s="67" t="s">
        <v>683</v>
      </c>
      <c r="AC40" s="67" t="s">
        <v>682</v>
      </c>
      <c r="AD40" s="68" t="s">
        <v>780</v>
      </c>
      <c r="AE40" s="67" t="s">
        <v>356</v>
      </c>
      <c r="AF40" s="118">
        <v>320</v>
      </c>
      <c r="AG40" s="70" t="s">
        <v>781</v>
      </c>
    </row>
    <row r="41" spans="10:33" ht="14.25">
      <c r="J41" s="93"/>
      <c r="K41" s="94" t="s">
        <v>782</v>
      </c>
      <c r="L41" s="95"/>
      <c r="M41" s="96" t="s">
        <v>783</v>
      </c>
      <c r="N41" s="95"/>
      <c r="O41" s="93">
        <v>28254</v>
      </c>
      <c r="P41" s="72"/>
      <c r="Q41" s="97">
        <v>943822</v>
      </c>
      <c r="R41" s="72"/>
      <c r="S41" s="93">
        <v>6749</v>
      </c>
      <c r="T41" s="93">
        <v>74567</v>
      </c>
      <c r="U41" s="72"/>
      <c r="V41" s="93">
        <v>29490</v>
      </c>
      <c r="W41" s="93">
        <v>1018389</v>
      </c>
      <c r="X41" s="87" t="s">
        <v>689</v>
      </c>
      <c r="Y41" s="71" t="s">
        <v>784</v>
      </c>
      <c r="AA41" s="66" t="s">
        <v>682</v>
      </c>
      <c r="AB41" s="67" t="s">
        <v>683</v>
      </c>
      <c r="AC41" s="67" t="s">
        <v>785</v>
      </c>
      <c r="AD41" s="68" t="s">
        <v>786</v>
      </c>
      <c r="AE41" s="67" t="s">
        <v>787</v>
      </c>
      <c r="AF41" s="119">
        <v>330</v>
      </c>
      <c r="AG41" s="120" t="s">
        <v>788</v>
      </c>
    </row>
    <row r="42" spans="10:33" ht="15" thickBot="1">
      <c r="J42" s="121"/>
      <c r="K42" s="133" t="s">
        <v>789</v>
      </c>
      <c r="L42" s="122"/>
      <c r="M42" s="133"/>
      <c r="N42" s="122"/>
      <c r="O42" s="123"/>
      <c r="P42" s="122"/>
      <c r="Q42" s="123">
        <v>1986499</v>
      </c>
      <c r="R42" s="122"/>
      <c r="S42" s="123"/>
      <c r="T42" s="123">
        <v>264538</v>
      </c>
      <c r="U42" s="122"/>
      <c r="V42" s="123"/>
      <c r="W42" s="123">
        <v>2251037</v>
      </c>
      <c r="X42" s="123"/>
      <c r="Y42" s="124"/>
      <c r="AA42" s="66" t="s">
        <v>682</v>
      </c>
      <c r="AB42" s="67" t="s">
        <v>683</v>
      </c>
      <c r="AC42" s="67" t="s">
        <v>785</v>
      </c>
      <c r="AD42" s="68" t="s">
        <v>790</v>
      </c>
      <c r="AE42" s="67" t="s">
        <v>791</v>
      </c>
      <c r="AF42" s="119">
        <v>335</v>
      </c>
      <c r="AG42" s="70" t="s">
        <v>792</v>
      </c>
    </row>
    <row r="43" spans="10:33" ht="15.75" thickTop="1" thickBot="1">
      <c r="J43" s="134" t="s">
        <v>793</v>
      </c>
      <c r="K43" s="135"/>
      <c r="L43" s="135"/>
      <c r="M43" s="136"/>
      <c r="N43" s="135"/>
      <c r="O43" s="137">
        <v>54215</v>
      </c>
      <c r="P43" s="135"/>
      <c r="Q43" s="137">
        <v>5224852</v>
      </c>
      <c r="R43" s="135"/>
      <c r="S43" s="137"/>
      <c r="T43" s="137"/>
      <c r="U43" s="135"/>
      <c r="V43" s="137">
        <v>54215</v>
      </c>
      <c r="W43" s="137">
        <v>5224852</v>
      </c>
      <c r="X43" s="137"/>
      <c r="Y43" s="138"/>
      <c r="AA43" s="66" t="s">
        <v>682</v>
      </c>
      <c r="AB43" s="67" t="s">
        <v>683</v>
      </c>
      <c r="AC43" s="67" t="s">
        <v>785</v>
      </c>
      <c r="AD43" s="68" t="s">
        <v>790</v>
      </c>
      <c r="AE43" s="67" t="s">
        <v>791</v>
      </c>
      <c r="AF43" s="119">
        <v>336</v>
      </c>
      <c r="AG43" s="70" t="s">
        <v>794</v>
      </c>
    </row>
    <row r="44" spans="10:33" ht="16.5" thickBot="1">
      <c r="J44" s="110"/>
      <c r="K44" s="139" t="s">
        <v>621</v>
      </c>
      <c r="L44" s="48"/>
      <c r="M44" s="139"/>
      <c r="N44" s="48"/>
      <c r="O44" s="47"/>
      <c r="P44" s="140"/>
      <c r="Q44" s="141">
        <v>29923987</v>
      </c>
      <c r="R44" s="140"/>
      <c r="S44" s="141">
        <v>46996</v>
      </c>
      <c r="T44" s="141">
        <v>2895425</v>
      </c>
      <c r="U44" s="140"/>
      <c r="V44" s="141">
        <v>144231</v>
      </c>
      <c r="W44" s="141">
        <v>32819412</v>
      </c>
      <c r="X44" s="141"/>
      <c r="Y44" s="141"/>
      <c r="AA44" s="66" t="s">
        <v>682</v>
      </c>
      <c r="AB44" s="67" t="s">
        <v>683</v>
      </c>
      <c r="AC44" s="67" t="s">
        <v>785</v>
      </c>
      <c r="AD44" s="68" t="s">
        <v>786</v>
      </c>
      <c r="AE44" s="67" t="s">
        <v>787</v>
      </c>
      <c r="AF44" s="118">
        <v>340</v>
      </c>
      <c r="AG44" s="70" t="s">
        <v>795</v>
      </c>
    </row>
    <row r="45" spans="10:33" ht="15" thickTop="1">
      <c r="J45" s="72"/>
      <c r="K45" s="72"/>
      <c r="L45" s="72"/>
      <c r="M45" s="126"/>
      <c r="N45" s="72"/>
      <c r="P45" s="72"/>
      <c r="Q45" s="142"/>
      <c r="R45" s="72"/>
      <c r="U45" s="72"/>
      <c r="AA45" s="66" t="s">
        <v>682</v>
      </c>
      <c r="AB45" s="67" t="s">
        <v>683</v>
      </c>
      <c r="AC45" s="67" t="s">
        <v>785</v>
      </c>
      <c r="AD45" s="68" t="s">
        <v>786</v>
      </c>
      <c r="AE45" s="67" t="s">
        <v>787</v>
      </c>
      <c r="AF45" s="118">
        <v>350</v>
      </c>
      <c r="AG45" s="70" t="s">
        <v>796</v>
      </c>
    </row>
    <row r="46" spans="10:33" ht="14.25">
      <c r="J46" s="125" t="s">
        <v>797</v>
      </c>
      <c r="Q46" s="142"/>
      <c r="W46" s="106"/>
      <c r="AA46" s="66" t="s">
        <v>682</v>
      </c>
      <c r="AB46" s="67" t="s">
        <v>683</v>
      </c>
      <c r="AC46" s="67" t="s">
        <v>682</v>
      </c>
      <c r="AD46" s="68" t="s">
        <v>684</v>
      </c>
      <c r="AE46" s="67" t="s">
        <v>685</v>
      </c>
      <c r="AF46" s="118">
        <v>360</v>
      </c>
      <c r="AG46" s="70" t="s">
        <v>798</v>
      </c>
    </row>
    <row r="47" spans="10:33" ht="14.25">
      <c r="J47" s="125" t="s">
        <v>799</v>
      </c>
      <c r="K47" s="72"/>
      <c r="L47" s="72"/>
      <c r="M47" s="126"/>
      <c r="N47" s="72"/>
      <c r="O47" s="72"/>
      <c r="P47" s="72"/>
      <c r="Q47" s="72"/>
      <c r="R47" s="72"/>
      <c r="S47" s="72"/>
      <c r="T47" s="72"/>
      <c r="U47" s="72"/>
      <c r="V47" s="72"/>
      <c r="W47" s="72"/>
      <c r="AA47" s="66" t="s">
        <v>682</v>
      </c>
      <c r="AB47" s="67" t="s">
        <v>683</v>
      </c>
      <c r="AC47" s="67" t="s">
        <v>682</v>
      </c>
      <c r="AD47" s="68" t="s">
        <v>800</v>
      </c>
      <c r="AE47" s="67" t="s">
        <v>417</v>
      </c>
      <c r="AF47" s="118">
        <v>370</v>
      </c>
      <c r="AG47" s="70" t="s">
        <v>801</v>
      </c>
    </row>
    <row r="48" spans="10:33" ht="14.25">
      <c r="J48" t="s">
        <v>802</v>
      </c>
      <c r="Q48" s="142"/>
      <c r="AA48" s="66" t="s">
        <v>646</v>
      </c>
      <c r="AB48" s="67" t="s">
        <v>647</v>
      </c>
      <c r="AC48" s="67" t="s">
        <v>648</v>
      </c>
      <c r="AD48" s="68" t="s">
        <v>767</v>
      </c>
      <c r="AE48" s="67" t="s">
        <v>768</v>
      </c>
      <c r="AF48" s="118">
        <v>380</v>
      </c>
      <c r="AG48" s="70" t="s">
        <v>803</v>
      </c>
    </row>
    <row r="49" spans="13:33" ht="14.25">
      <c r="M49"/>
      <c r="AA49" s="66" t="s">
        <v>682</v>
      </c>
      <c r="AB49" s="67" t="s">
        <v>683</v>
      </c>
      <c r="AC49" s="67" t="s">
        <v>682</v>
      </c>
      <c r="AD49" s="68" t="s">
        <v>775</v>
      </c>
      <c r="AE49" s="67" t="s">
        <v>776</v>
      </c>
      <c r="AF49" s="118">
        <v>390</v>
      </c>
      <c r="AG49" s="70" t="s">
        <v>804</v>
      </c>
    </row>
    <row r="50" spans="13:33" ht="14.25">
      <c r="M50"/>
      <c r="AA50" s="91" t="s">
        <v>624</v>
      </c>
      <c r="AB50" s="68" t="s">
        <v>624</v>
      </c>
      <c r="AC50" s="68" t="s">
        <v>624</v>
      </c>
      <c r="AD50" s="68" t="s">
        <v>624</v>
      </c>
      <c r="AE50" s="68" t="s">
        <v>624</v>
      </c>
      <c r="AF50" s="118">
        <v>400</v>
      </c>
      <c r="AG50" s="70" t="s">
        <v>805</v>
      </c>
    </row>
    <row r="51" spans="13:33" ht="14.25">
      <c r="M51"/>
      <c r="AA51" s="66" t="s">
        <v>630</v>
      </c>
      <c r="AB51" s="67" t="s">
        <v>631</v>
      </c>
      <c r="AC51" s="67" t="s">
        <v>806</v>
      </c>
      <c r="AD51" s="68" t="s">
        <v>807</v>
      </c>
      <c r="AE51" s="67" t="s">
        <v>369</v>
      </c>
      <c r="AF51" s="118">
        <v>410</v>
      </c>
      <c r="AG51" s="70" t="s">
        <v>808</v>
      </c>
    </row>
    <row r="52" spans="13:33" ht="14.25">
      <c r="M52"/>
      <c r="AA52" s="66" t="s">
        <v>630</v>
      </c>
      <c r="AB52" s="67" t="s">
        <v>631</v>
      </c>
      <c r="AC52" s="67" t="s">
        <v>806</v>
      </c>
      <c r="AD52" s="68" t="s">
        <v>809</v>
      </c>
      <c r="AE52" s="67" t="s">
        <v>810</v>
      </c>
      <c r="AF52" s="118">
        <v>420</v>
      </c>
      <c r="AG52" s="70" t="s">
        <v>811</v>
      </c>
    </row>
    <row r="53" spans="13:33" ht="14.25">
      <c r="M53"/>
      <c r="AA53" s="66" t="s">
        <v>630</v>
      </c>
      <c r="AB53" s="67" t="s">
        <v>631</v>
      </c>
      <c r="AC53" s="67" t="s">
        <v>806</v>
      </c>
      <c r="AD53" s="68" t="s">
        <v>812</v>
      </c>
      <c r="AE53" s="67" t="s">
        <v>813</v>
      </c>
      <c r="AF53" s="118">
        <v>430</v>
      </c>
      <c r="AG53" s="70" t="s">
        <v>814</v>
      </c>
    </row>
    <row r="54" spans="13:33" ht="14.25">
      <c r="M54"/>
      <c r="AA54" s="66" t="s">
        <v>630</v>
      </c>
      <c r="AB54" s="67" t="s">
        <v>631</v>
      </c>
      <c r="AC54" s="67" t="s">
        <v>806</v>
      </c>
      <c r="AD54" s="68" t="s">
        <v>815</v>
      </c>
      <c r="AE54" s="143" t="s">
        <v>816</v>
      </c>
      <c r="AF54" s="118">
        <v>440</v>
      </c>
      <c r="AG54" s="70" t="s">
        <v>817</v>
      </c>
    </row>
    <row r="55" spans="13:33" ht="14.25">
      <c r="M55"/>
      <c r="AA55" s="66" t="s">
        <v>630</v>
      </c>
      <c r="AB55" s="67" t="s">
        <v>631</v>
      </c>
      <c r="AC55" s="67" t="s">
        <v>806</v>
      </c>
      <c r="AD55" s="68" t="s">
        <v>815</v>
      </c>
      <c r="AE55" s="143" t="s">
        <v>816</v>
      </c>
      <c r="AF55" s="118">
        <v>450</v>
      </c>
      <c r="AG55" s="70" t="s">
        <v>818</v>
      </c>
    </row>
    <row r="56" spans="13:33" ht="14.25">
      <c r="M56"/>
      <c r="AA56" s="66" t="s">
        <v>630</v>
      </c>
      <c r="AB56" s="67" t="s">
        <v>819</v>
      </c>
      <c r="AC56" s="67" t="s">
        <v>820</v>
      </c>
      <c r="AD56" s="68" t="s">
        <v>821</v>
      </c>
      <c r="AE56" s="67" t="s">
        <v>381</v>
      </c>
      <c r="AF56" s="118">
        <v>460</v>
      </c>
      <c r="AG56" s="70" t="s">
        <v>822</v>
      </c>
    </row>
    <row r="57" spans="13:33" ht="14.25">
      <c r="M57"/>
      <c r="AA57" s="66" t="s">
        <v>630</v>
      </c>
      <c r="AB57" s="67" t="s">
        <v>819</v>
      </c>
      <c r="AC57" s="67" t="s">
        <v>820</v>
      </c>
      <c r="AD57" s="68" t="s">
        <v>821</v>
      </c>
      <c r="AE57" s="67" t="s">
        <v>381</v>
      </c>
      <c r="AF57" s="118">
        <v>470</v>
      </c>
      <c r="AG57" s="70" t="s">
        <v>823</v>
      </c>
    </row>
    <row r="58" spans="13:33" ht="14.25">
      <c r="M58"/>
      <c r="AA58" s="66" t="s">
        <v>630</v>
      </c>
      <c r="AB58" s="67" t="s">
        <v>819</v>
      </c>
      <c r="AC58" s="67" t="s">
        <v>820</v>
      </c>
      <c r="AD58" s="68" t="s">
        <v>821</v>
      </c>
      <c r="AE58" s="67" t="s">
        <v>381</v>
      </c>
      <c r="AF58" s="118">
        <v>480</v>
      </c>
      <c r="AG58" s="70" t="s">
        <v>824</v>
      </c>
    </row>
    <row r="59" spans="13:33" ht="14.25">
      <c r="M59"/>
      <c r="AA59" s="66" t="s">
        <v>630</v>
      </c>
      <c r="AB59" s="67" t="s">
        <v>819</v>
      </c>
      <c r="AC59" s="67" t="s">
        <v>825</v>
      </c>
      <c r="AD59" s="144" t="s">
        <v>826</v>
      </c>
      <c r="AE59" s="145" t="s">
        <v>827</v>
      </c>
      <c r="AF59" s="119">
        <v>490</v>
      </c>
      <c r="AG59" s="120" t="s">
        <v>828</v>
      </c>
    </row>
    <row r="60" spans="13:33" ht="14.25">
      <c r="M60"/>
      <c r="AA60" s="66" t="s">
        <v>630</v>
      </c>
      <c r="AB60" s="67" t="s">
        <v>819</v>
      </c>
      <c r="AC60" s="67" t="s">
        <v>825</v>
      </c>
      <c r="AD60" s="144" t="s">
        <v>829</v>
      </c>
      <c r="AE60" s="145" t="s">
        <v>830</v>
      </c>
      <c r="AF60" s="146" t="s">
        <v>831</v>
      </c>
      <c r="AG60" s="70" t="s">
        <v>832</v>
      </c>
    </row>
    <row r="61" spans="13:33" ht="14.25">
      <c r="M61"/>
      <c r="AA61" s="66" t="s">
        <v>630</v>
      </c>
      <c r="AB61" s="67" t="s">
        <v>819</v>
      </c>
      <c r="AC61" s="67" t="s">
        <v>825</v>
      </c>
      <c r="AD61" s="144" t="s">
        <v>833</v>
      </c>
      <c r="AE61" s="145" t="s">
        <v>834</v>
      </c>
      <c r="AF61" s="119">
        <v>497</v>
      </c>
      <c r="AG61" s="70" t="s">
        <v>835</v>
      </c>
    </row>
    <row r="62" spans="13:33" ht="14.25">
      <c r="M62"/>
      <c r="AA62" s="66" t="s">
        <v>630</v>
      </c>
      <c r="AB62" s="67" t="s">
        <v>819</v>
      </c>
      <c r="AC62" s="67" t="s">
        <v>820</v>
      </c>
      <c r="AD62" s="144" t="s">
        <v>836</v>
      </c>
      <c r="AE62" s="67" t="s">
        <v>837</v>
      </c>
      <c r="AF62" s="119">
        <v>498</v>
      </c>
      <c r="AG62" s="70" t="s">
        <v>838</v>
      </c>
    </row>
    <row r="63" spans="13:33" ht="14.25">
      <c r="M63"/>
      <c r="AA63" s="66" t="s">
        <v>630</v>
      </c>
      <c r="AB63" s="67" t="s">
        <v>819</v>
      </c>
      <c r="AC63" s="67" t="s">
        <v>825</v>
      </c>
      <c r="AD63" s="144" t="s">
        <v>839</v>
      </c>
      <c r="AE63" s="145" t="s">
        <v>840</v>
      </c>
      <c r="AF63" s="119">
        <v>499</v>
      </c>
      <c r="AG63" s="70" t="s">
        <v>841</v>
      </c>
    </row>
    <row r="64" spans="13:33" ht="14.25">
      <c r="M64"/>
      <c r="AA64" s="91" t="s">
        <v>624</v>
      </c>
      <c r="AB64" s="68" t="s">
        <v>624</v>
      </c>
      <c r="AC64" s="68" t="s">
        <v>624</v>
      </c>
      <c r="AD64" s="68" t="s">
        <v>624</v>
      </c>
      <c r="AE64" s="68" t="s">
        <v>624</v>
      </c>
      <c r="AF64" s="119">
        <v>500</v>
      </c>
      <c r="AG64" s="120" t="s">
        <v>842</v>
      </c>
    </row>
    <row r="65" spans="13:33" ht="14.25">
      <c r="M65"/>
      <c r="AA65" s="66" t="s">
        <v>682</v>
      </c>
      <c r="AB65" s="67" t="s">
        <v>683</v>
      </c>
      <c r="AC65" s="67" t="s">
        <v>785</v>
      </c>
      <c r="AD65" s="68" t="s">
        <v>790</v>
      </c>
      <c r="AE65" s="67" t="s">
        <v>791</v>
      </c>
      <c r="AF65" s="119">
        <v>509</v>
      </c>
      <c r="AG65" s="120" t="s">
        <v>843</v>
      </c>
    </row>
    <row r="66" spans="13:33" ht="14.25">
      <c r="M66"/>
      <c r="AA66" s="66" t="s">
        <v>630</v>
      </c>
      <c r="AB66" s="67" t="s">
        <v>631</v>
      </c>
      <c r="AC66" s="67" t="s">
        <v>632</v>
      </c>
      <c r="AD66" s="68" t="s">
        <v>844</v>
      </c>
      <c r="AE66" s="67" t="s">
        <v>845</v>
      </c>
      <c r="AF66" s="118">
        <v>510</v>
      </c>
      <c r="AG66" s="70" t="s">
        <v>846</v>
      </c>
    </row>
    <row r="67" spans="13:33" ht="14.25">
      <c r="M67"/>
      <c r="AA67" s="66" t="s">
        <v>630</v>
      </c>
      <c r="AB67" s="67" t="s">
        <v>631</v>
      </c>
      <c r="AC67" s="67" t="s">
        <v>632</v>
      </c>
      <c r="AD67" s="68" t="s">
        <v>844</v>
      </c>
      <c r="AE67" s="67" t="s">
        <v>845</v>
      </c>
      <c r="AF67" s="118">
        <v>520</v>
      </c>
      <c r="AG67" s="70" t="s">
        <v>847</v>
      </c>
    </row>
    <row r="68" spans="13:33" ht="14.25">
      <c r="M68"/>
      <c r="AA68" s="66" t="s">
        <v>630</v>
      </c>
      <c r="AB68" s="67" t="s">
        <v>631</v>
      </c>
      <c r="AC68" s="67" t="s">
        <v>632</v>
      </c>
      <c r="AD68" s="68" t="s">
        <v>848</v>
      </c>
      <c r="AE68" s="67" t="s">
        <v>849</v>
      </c>
      <c r="AF68" s="118">
        <v>530</v>
      </c>
      <c r="AG68" s="70" t="s">
        <v>850</v>
      </c>
    </row>
    <row r="69" spans="13:33" ht="14.25">
      <c r="M69"/>
      <c r="AA69" s="66" t="s">
        <v>630</v>
      </c>
      <c r="AB69" s="67" t="s">
        <v>631</v>
      </c>
      <c r="AC69" s="67" t="s">
        <v>632</v>
      </c>
      <c r="AD69" s="68" t="s">
        <v>848</v>
      </c>
      <c r="AE69" s="67" t="s">
        <v>849</v>
      </c>
      <c r="AF69" s="118">
        <v>540</v>
      </c>
      <c r="AG69" s="70" t="s">
        <v>851</v>
      </c>
    </row>
    <row r="70" spans="13:33" ht="14.25">
      <c r="M70"/>
      <c r="AA70" s="66" t="s">
        <v>630</v>
      </c>
      <c r="AB70" s="67" t="s">
        <v>631</v>
      </c>
      <c r="AC70" s="67" t="s">
        <v>632</v>
      </c>
      <c r="AD70" s="68" t="s">
        <v>848</v>
      </c>
      <c r="AE70" s="67" t="s">
        <v>849</v>
      </c>
      <c r="AF70" s="118">
        <v>550</v>
      </c>
      <c r="AG70" s="70" t="s">
        <v>852</v>
      </c>
    </row>
    <row r="71" spans="13:33" ht="14.25">
      <c r="M71"/>
      <c r="AA71" s="66" t="s">
        <v>630</v>
      </c>
      <c r="AB71" s="67" t="s">
        <v>631</v>
      </c>
      <c r="AC71" s="67" t="s">
        <v>806</v>
      </c>
      <c r="AD71" s="68" t="s">
        <v>812</v>
      </c>
      <c r="AE71" s="67" t="s">
        <v>813</v>
      </c>
      <c r="AF71" s="118">
        <v>560</v>
      </c>
      <c r="AG71" s="70" t="s">
        <v>853</v>
      </c>
    </row>
    <row r="72" spans="13:33" ht="14.25">
      <c r="M72"/>
      <c r="AA72" s="66" t="s">
        <v>630</v>
      </c>
      <c r="AB72" s="67" t="s">
        <v>631</v>
      </c>
      <c r="AC72" s="67" t="s">
        <v>806</v>
      </c>
      <c r="AD72" s="68" t="s">
        <v>812</v>
      </c>
      <c r="AE72" s="67" t="s">
        <v>813</v>
      </c>
      <c r="AF72" s="118">
        <v>570</v>
      </c>
      <c r="AG72" s="70" t="s">
        <v>854</v>
      </c>
    </row>
    <row r="73" spans="13:33" ht="14.25">
      <c r="M73"/>
      <c r="AA73" s="66" t="s">
        <v>630</v>
      </c>
      <c r="AB73" s="67" t="s">
        <v>631</v>
      </c>
      <c r="AC73" s="67" t="s">
        <v>632</v>
      </c>
      <c r="AD73" s="68" t="s">
        <v>633</v>
      </c>
      <c r="AE73" s="67" t="s">
        <v>634</v>
      </c>
      <c r="AF73" s="118">
        <v>580</v>
      </c>
      <c r="AG73" s="70" t="s">
        <v>855</v>
      </c>
    </row>
    <row r="74" spans="13:33" ht="14.25">
      <c r="M74"/>
      <c r="AA74" s="66" t="s">
        <v>630</v>
      </c>
      <c r="AB74" s="67" t="s">
        <v>631</v>
      </c>
      <c r="AC74" s="67" t="s">
        <v>632</v>
      </c>
      <c r="AD74" s="68" t="s">
        <v>633</v>
      </c>
      <c r="AE74" s="67" t="s">
        <v>634</v>
      </c>
      <c r="AF74" s="119">
        <v>590</v>
      </c>
      <c r="AG74" s="120" t="s">
        <v>856</v>
      </c>
    </row>
    <row r="75" spans="13:33" ht="14.25">
      <c r="M75"/>
      <c r="AA75" s="66" t="s">
        <v>630</v>
      </c>
      <c r="AB75" s="67" t="s">
        <v>683</v>
      </c>
      <c r="AC75" s="67" t="s">
        <v>785</v>
      </c>
      <c r="AD75" s="68" t="s">
        <v>790</v>
      </c>
      <c r="AE75" s="67" t="s">
        <v>791</v>
      </c>
      <c r="AF75" s="119">
        <v>591</v>
      </c>
      <c r="AG75" s="120" t="s">
        <v>857</v>
      </c>
    </row>
    <row r="76" spans="13:33" ht="14.25">
      <c r="M76"/>
      <c r="AA76" s="66" t="s">
        <v>630</v>
      </c>
      <c r="AB76" s="67" t="s">
        <v>631</v>
      </c>
      <c r="AC76" s="67" t="s">
        <v>632</v>
      </c>
      <c r="AD76" s="68" t="s">
        <v>633</v>
      </c>
      <c r="AE76" s="67" t="s">
        <v>634</v>
      </c>
      <c r="AF76" s="119">
        <v>592</v>
      </c>
      <c r="AG76" s="120" t="s">
        <v>858</v>
      </c>
    </row>
    <row r="77" spans="13:33" ht="14.25">
      <c r="M77"/>
      <c r="AA77" s="66" t="s">
        <v>630</v>
      </c>
      <c r="AB77" s="67" t="s">
        <v>631</v>
      </c>
      <c r="AC77" s="67" t="s">
        <v>632</v>
      </c>
      <c r="AD77" s="68" t="s">
        <v>633</v>
      </c>
      <c r="AE77" s="67" t="s">
        <v>634</v>
      </c>
      <c r="AF77" s="119">
        <v>593</v>
      </c>
      <c r="AG77" s="120" t="s">
        <v>859</v>
      </c>
    </row>
    <row r="78" spans="13:33" ht="14.25">
      <c r="M78"/>
      <c r="AA78" s="66" t="s">
        <v>630</v>
      </c>
      <c r="AB78" s="67" t="s">
        <v>631</v>
      </c>
      <c r="AC78" s="67" t="s">
        <v>632</v>
      </c>
      <c r="AD78" s="68" t="s">
        <v>633</v>
      </c>
      <c r="AE78" s="67" t="s">
        <v>634</v>
      </c>
      <c r="AF78" s="119">
        <v>594</v>
      </c>
      <c r="AG78" s="120" t="s">
        <v>860</v>
      </c>
    </row>
    <row r="79" spans="13:33" ht="14.25">
      <c r="M79"/>
      <c r="AA79" s="66" t="s">
        <v>630</v>
      </c>
      <c r="AB79" s="67" t="s">
        <v>819</v>
      </c>
      <c r="AC79" s="67" t="s">
        <v>820</v>
      </c>
      <c r="AD79" s="68" t="s">
        <v>836</v>
      </c>
      <c r="AE79" s="67" t="s">
        <v>837</v>
      </c>
      <c r="AF79" s="119">
        <v>595</v>
      </c>
      <c r="AG79" s="120" t="s">
        <v>861</v>
      </c>
    </row>
    <row r="80" spans="13:33" ht="14.25">
      <c r="M80"/>
      <c r="AA80" s="66" t="s">
        <v>630</v>
      </c>
      <c r="AB80" s="67" t="s">
        <v>819</v>
      </c>
      <c r="AC80" s="67" t="s">
        <v>820</v>
      </c>
      <c r="AD80" s="68" t="s">
        <v>836</v>
      </c>
      <c r="AE80" s="67" t="s">
        <v>837</v>
      </c>
      <c r="AF80" s="119">
        <v>596</v>
      </c>
      <c r="AG80" s="120" t="s">
        <v>862</v>
      </c>
    </row>
    <row r="81" spans="13:33" ht="14.25">
      <c r="M81"/>
      <c r="AA81" s="66" t="s">
        <v>630</v>
      </c>
      <c r="AB81" s="67" t="s">
        <v>631</v>
      </c>
      <c r="AC81" s="67" t="s">
        <v>632</v>
      </c>
      <c r="AD81" s="68" t="s">
        <v>633</v>
      </c>
      <c r="AE81" s="67" t="s">
        <v>634</v>
      </c>
      <c r="AF81" s="119">
        <v>597</v>
      </c>
      <c r="AG81" s="120" t="s">
        <v>863</v>
      </c>
    </row>
    <row r="82" spans="13:33" ht="14.25">
      <c r="M82"/>
      <c r="AA82" s="66" t="s">
        <v>630</v>
      </c>
      <c r="AB82" s="67" t="s">
        <v>819</v>
      </c>
      <c r="AC82" s="67" t="s">
        <v>820</v>
      </c>
      <c r="AD82" s="68" t="s">
        <v>836</v>
      </c>
      <c r="AE82" s="67" t="s">
        <v>837</v>
      </c>
      <c r="AF82" s="119">
        <v>598</v>
      </c>
      <c r="AG82" s="120" t="s">
        <v>864</v>
      </c>
    </row>
    <row r="83" spans="13:33" ht="14.25">
      <c r="M83"/>
      <c r="AA83" s="66" t="s">
        <v>630</v>
      </c>
      <c r="AB83" s="67" t="s">
        <v>819</v>
      </c>
      <c r="AC83" s="67" t="s">
        <v>820</v>
      </c>
      <c r="AD83" s="68" t="s">
        <v>836</v>
      </c>
      <c r="AE83" s="67" t="s">
        <v>837</v>
      </c>
      <c r="AF83" s="119">
        <v>599</v>
      </c>
      <c r="AG83" s="120" t="s">
        <v>865</v>
      </c>
    </row>
    <row r="84" spans="13:33" ht="14.25">
      <c r="M84"/>
      <c r="AA84" s="91" t="s">
        <v>624</v>
      </c>
      <c r="AB84" s="68" t="s">
        <v>624</v>
      </c>
      <c r="AC84" s="68" t="s">
        <v>624</v>
      </c>
      <c r="AD84" s="68" t="s">
        <v>624</v>
      </c>
      <c r="AE84" s="68" t="s">
        <v>624</v>
      </c>
      <c r="AF84" s="118">
        <v>600</v>
      </c>
      <c r="AG84" s="70" t="s">
        <v>866</v>
      </c>
    </row>
    <row r="85" spans="13:33" ht="14.25">
      <c r="M85"/>
      <c r="AA85" s="66" t="s">
        <v>630</v>
      </c>
      <c r="AB85" s="67" t="s">
        <v>819</v>
      </c>
      <c r="AC85" s="67" t="s">
        <v>820</v>
      </c>
      <c r="AD85" s="68" t="s">
        <v>867</v>
      </c>
      <c r="AE85" s="67" t="s">
        <v>868</v>
      </c>
      <c r="AF85" s="119">
        <v>610</v>
      </c>
      <c r="AG85" s="120" t="s">
        <v>869</v>
      </c>
    </row>
    <row r="86" spans="13:33" ht="14.25">
      <c r="M86"/>
      <c r="AA86" s="66" t="s">
        <v>682</v>
      </c>
      <c r="AB86" s="67" t="s">
        <v>683</v>
      </c>
      <c r="AC86" s="67" t="s">
        <v>785</v>
      </c>
      <c r="AD86" s="68" t="s">
        <v>786</v>
      </c>
      <c r="AE86" s="67" t="s">
        <v>787</v>
      </c>
      <c r="AF86" s="119">
        <v>611</v>
      </c>
      <c r="AG86" s="70" t="s">
        <v>870</v>
      </c>
    </row>
    <row r="87" spans="13:33" ht="14.25">
      <c r="M87"/>
      <c r="AA87" s="66" t="s">
        <v>630</v>
      </c>
      <c r="AB87" s="67" t="s">
        <v>819</v>
      </c>
      <c r="AC87" s="67" t="s">
        <v>820</v>
      </c>
      <c r="AD87" s="68" t="s">
        <v>867</v>
      </c>
      <c r="AE87" s="67" t="s">
        <v>868</v>
      </c>
      <c r="AF87" s="119">
        <v>620</v>
      </c>
      <c r="AG87" s="120" t="s">
        <v>871</v>
      </c>
    </row>
    <row r="88" spans="13:33" ht="14.25">
      <c r="M88"/>
      <c r="AA88" s="66" t="s">
        <v>682</v>
      </c>
      <c r="AB88" s="67" t="s">
        <v>683</v>
      </c>
      <c r="AC88" s="67" t="s">
        <v>785</v>
      </c>
      <c r="AD88" s="68" t="s">
        <v>786</v>
      </c>
      <c r="AE88" s="67" t="s">
        <v>787</v>
      </c>
      <c r="AF88" s="119">
        <v>621</v>
      </c>
      <c r="AG88" s="70" t="s">
        <v>872</v>
      </c>
    </row>
    <row r="89" spans="13:33" ht="14.25">
      <c r="M89"/>
      <c r="AA89" s="66" t="s">
        <v>630</v>
      </c>
      <c r="AB89" s="67" t="s">
        <v>819</v>
      </c>
      <c r="AC89" s="67" t="s">
        <v>820</v>
      </c>
      <c r="AD89" s="68" t="s">
        <v>867</v>
      </c>
      <c r="AE89" s="67" t="s">
        <v>868</v>
      </c>
      <c r="AF89" s="119">
        <v>630</v>
      </c>
      <c r="AG89" s="120" t="s">
        <v>873</v>
      </c>
    </row>
    <row r="90" spans="13:33" ht="14.25">
      <c r="M90"/>
      <c r="AA90" s="66" t="s">
        <v>682</v>
      </c>
      <c r="AB90" s="67" t="s">
        <v>683</v>
      </c>
      <c r="AC90" s="67" t="s">
        <v>785</v>
      </c>
      <c r="AD90" s="68" t="s">
        <v>786</v>
      </c>
      <c r="AE90" s="67" t="s">
        <v>787</v>
      </c>
      <c r="AF90" s="119">
        <v>631</v>
      </c>
      <c r="AG90" s="70" t="s">
        <v>874</v>
      </c>
    </row>
    <row r="91" spans="13:33" ht="14.25">
      <c r="M91"/>
      <c r="AA91" s="66" t="s">
        <v>630</v>
      </c>
      <c r="AB91" s="67" t="s">
        <v>819</v>
      </c>
      <c r="AC91" s="67" t="s">
        <v>820</v>
      </c>
      <c r="AD91" s="68" t="s">
        <v>867</v>
      </c>
      <c r="AE91" s="67" t="s">
        <v>868</v>
      </c>
      <c r="AF91" s="119">
        <v>640</v>
      </c>
      <c r="AG91" s="120" t="s">
        <v>875</v>
      </c>
    </row>
    <row r="92" spans="13:33" ht="14.25">
      <c r="M92"/>
      <c r="AA92" s="66" t="s">
        <v>682</v>
      </c>
      <c r="AB92" s="67" t="s">
        <v>683</v>
      </c>
      <c r="AC92" s="67" t="s">
        <v>785</v>
      </c>
      <c r="AD92" s="68" t="s">
        <v>786</v>
      </c>
      <c r="AE92" s="67" t="s">
        <v>787</v>
      </c>
      <c r="AF92" s="119">
        <v>641</v>
      </c>
      <c r="AG92" s="70" t="s">
        <v>876</v>
      </c>
    </row>
    <row r="93" spans="13:33" ht="14.25">
      <c r="M93"/>
      <c r="AA93" s="66" t="s">
        <v>630</v>
      </c>
      <c r="AB93" s="67" t="s">
        <v>819</v>
      </c>
      <c r="AC93" s="67" t="s">
        <v>820</v>
      </c>
      <c r="AD93" s="68" t="s">
        <v>867</v>
      </c>
      <c r="AE93" s="67" t="s">
        <v>868</v>
      </c>
      <c r="AF93" s="119">
        <v>650</v>
      </c>
      <c r="AG93" s="120" t="s">
        <v>877</v>
      </c>
    </row>
    <row r="94" spans="13:33" ht="14.25">
      <c r="M94"/>
      <c r="AA94" s="66" t="s">
        <v>682</v>
      </c>
      <c r="AB94" s="67" t="s">
        <v>683</v>
      </c>
      <c r="AC94" s="67" t="s">
        <v>785</v>
      </c>
      <c r="AD94" s="68" t="s">
        <v>786</v>
      </c>
      <c r="AE94" s="67" t="s">
        <v>787</v>
      </c>
      <c r="AF94" s="119">
        <v>651</v>
      </c>
      <c r="AG94" s="70" t="s">
        <v>878</v>
      </c>
    </row>
    <row r="95" spans="13:33" ht="14.25">
      <c r="M95"/>
      <c r="AA95" s="66" t="s">
        <v>630</v>
      </c>
      <c r="AB95" s="67" t="s">
        <v>819</v>
      </c>
      <c r="AC95" s="67" t="s">
        <v>820</v>
      </c>
      <c r="AD95" s="68" t="s">
        <v>867</v>
      </c>
      <c r="AE95" s="67" t="s">
        <v>868</v>
      </c>
      <c r="AF95" s="119">
        <v>660</v>
      </c>
      <c r="AG95" s="120" t="s">
        <v>879</v>
      </c>
    </row>
    <row r="96" spans="13:33" ht="14.25">
      <c r="M96"/>
      <c r="AA96" s="66" t="s">
        <v>682</v>
      </c>
      <c r="AB96" s="67" t="s">
        <v>683</v>
      </c>
      <c r="AC96" s="67" t="s">
        <v>785</v>
      </c>
      <c r="AD96" s="68" t="s">
        <v>786</v>
      </c>
      <c r="AE96" s="67" t="s">
        <v>787</v>
      </c>
      <c r="AF96" s="119">
        <v>661</v>
      </c>
      <c r="AG96" s="70" t="s">
        <v>880</v>
      </c>
    </row>
    <row r="97" spans="13:33" ht="14.25">
      <c r="M97"/>
      <c r="AA97" s="66" t="s">
        <v>682</v>
      </c>
      <c r="AB97" s="67" t="s">
        <v>683</v>
      </c>
      <c r="AC97" s="67" t="s">
        <v>785</v>
      </c>
      <c r="AD97" s="68" t="s">
        <v>790</v>
      </c>
      <c r="AE97" s="67" t="s">
        <v>791</v>
      </c>
      <c r="AF97" s="118">
        <v>670</v>
      </c>
      <c r="AG97" s="70" t="s">
        <v>881</v>
      </c>
    </row>
    <row r="98" spans="13:33" ht="14.25">
      <c r="M98"/>
      <c r="AA98" s="66" t="s">
        <v>682</v>
      </c>
      <c r="AB98" s="67" t="s">
        <v>683</v>
      </c>
      <c r="AC98" s="67" t="s">
        <v>682</v>
      </c>
      <c r="AD98" s="68" t="s">
        <v>713</v>
      </c>
      <c r="AE98" s="67" t="s">
        <v>714</v>
      </c>
      <c r="AF98" s="118">
        <v>680</v>
      </c>
      <c r="AG98" s="70" t="s">
        <v>882</v>
      </c>
    </row>
    <row r="99" spans="13:33" ht="14.25">
      <c r="M99"/>
      <c r="AA99" s="66" t="s">
        <v>682</v>
      </c>
      <c r="AB99" s="67" t="s">
        <v>683</v>
      </c>
      <c r="AC99" s="67" t="s">
        <v>682</v>
      </c>
      <c r="AD99" s="68" t="s">
        <v>713</v>
      </c>
      <c r="AE99" s="67" t="s">
        <v>714</v>
      </c>
      <c r="AF99" s="118">
        <v>690</v>
      </c>
      <c r="AG99" s="70" t="s">
        <v>883</v>
      </c>
    </row>
    <row r="100" spans="13:33" ht="14.25">
      <c r="M100"/>
      <c r="AA100" s="66" t="s">
        <v>646</v>
      </c>
      <c r="AB100" s="67" t="s">
        <v>647</v>
      </c>
      <c r="AC100" s="67" t="s">
        <v>648</v>
      </c>
      <c r="AD100" s="68" t="s">
        <v>884</v>
      </c>
      <c r="AE100" s="67" t="s">
        <v>885</v>
      </c>
      <c r="AF100" s="118">
        <v>700</v>
      </c>
      <c r="AG100" s="70" t="s">
        <v>886</v>
      </c>
    </row>
    <row r="101" spans="13:33" ht="14.25">
      <c r="M101"/>
      <c r="AA101" s="66" t="s">
        <v>646</v>
      </c>
      <c r="AB101" s="67" t="s">
        <v>647</v>
      </c>
      <c r="AC101" s="67" t="s">
        <v>648</v>
      </c>
      <c r="AD101" s="68" t="s">
        <v>884</v>
      </c>
      <c r="AE101" s="67" t="s">
        <v>885</v>
      </c>
      <c r="AF101" s="118">
        <v>710</v>
      </c>
      <c r="AG101" s="70" t="s">
        <v>887</v>
      </c>
    </row>
    <row r="102" spans="13:33" ht="14.25">
      <c r="M102"/>
      <c r="AA102" s="66" t="s">
        <v>646</v>
      </c>
      <c r="AB102" s="67" t="s">
        <v>647</v>
      </c>
      <c r="AC102" s="67" t="s">
        <v>648</v>
      </c>
      <c r="AD102" s="68" t="s">
        <v>884</v>
      </c>
      <c r="AE102" s="67" t="s">
        <v>885</v>
      </c>
      <c r="AF102" s="118">
        <v>720</v>
      </c>
      <c r="AG102" s="70" t="s">
        <v>888</v>
      </c>
    </row>
    <row r="103" spans="13:33" ht="14.25">
      <c r="M103"/>
      <c r="AA103" s="66" t="s">
        <v>646</v>
      </c>
      <c r="AB103" s="67" t="s">
        <v>647</v>
      </c>
      <c r="AC103" s="67" t="s">
        <v>648</v>
      </c>
      <c r="AD103" s="68" t="s">
        <v>884</v>
      </c>
      <c r="AE103" s="67" t="s">
        <v>885</v>
      </c>
      <c r="AF103" s="118">
        <v>730</v>
      </c>
      <c r="AG103" s="70" t="s">
        <v>889</v>
      </c>
    </row>
    <row r="104" spans="13:33" ht="14.25">
      <c r="M104"/>
      <c r="AA104" s="66" t="s">
        <v>646</v>
      </c>
      <c r="AB104" s="67" t="s">
        <v>647</v>
      </c>
      <c r="AC104" s="67" t="s">
        <v>648</v>
      </c>
      <c r="AD104" s="68" t="s">
        <v>884</v>
      </c>
      <c r="AE104" s="67" t="s">
        <v>885</v>
      </c>
      <c r="AF104" s="118">
        <v>740</v>
      </c>
      <c r="AG104" s="70" t="s">
        <v>890</v>
      </c>
    </row>
    <row r="105" spans="13:33" ht="14.25">
      <c r="M105"/>
      <c r="AA105" s="66" t="s">
        <v>646</v>
      </c>
      <c r="AB105" s="67" t="s">
        <v>647</v>
      </c>
      <c r="AC105" s="67" t="s">
        <v>648</v>
      </c>
      <c r="AD105" s="68" t="s">
        <v>884</v>
      </c>
      <c r="AE105" s="67" t="s">
        <v>885</v>
      </c>
      <c r="AF105" s="118">
        <v>750</v>
      </c>
      <c r="AG105" s="70" t="s">
        <v>891</v>
      </c>
    </row>
    <row r="106" spans="13:33" ht="14.25">
      <c r="M106"/>
      <c r="AA106" s="66" t="s">
        <v>646</v>
      </c>
      <c r="AB106" s="67" t="s">
        <v>647</v>
      </c>
      <c r="AC106" s="67" t="s">
        <v>648</v>
      </c>
      <c r="AD106" s="68" t="s">
        <v>884</v>
      </c>
      <c r="AE106" s="67" t="s">
        <v>885</v>
      </c>
      <c r="AF106" s="118">
        <v>760</v>
      </c>
      <c r="AG106" s="70" t="s">
        <v>892</v>
      </c>
    </row>
    <row r="107" spans="13:33" ht="14.25">
      <c r="M107"/>
      <c r="AA107" s="66" t="s">
        <v>646</v>
      </c>
      <c r="AB107" s="67" t="s">
        <v>647</v>
      </c>
      <c r="AC107" s="67" t="s">
        <v>648</v>
      </c>
      <c r="AD107" s="68" t="s">
        <v>884</v>
      </c>
      <c r="AE107" s="67" t="s">
        <v>885</v>
      </c>
      <c r="AF107" s="118">
        <v>770</v>
      </c>
      <c r="AG107" s="70" t="s">
        <v>893</v>
      </c>
    </row>
    <row r="108" spans="13:33" ht="14.25">
      <c r="M108"/>
      <c r="AA108" s="66" t="s">
        <v>630</v>
      </c>
      <c r="AB108" s="67" t="s">
        <v>819</v>
      </c>
      <c r="AC108" s="67" t="s">
        <v>820</v>
      </c>
      <c r="AD108" s="68" t="s">
        <v>836</v>
      </c>
      <c r="AE108" s="67" t="s">
        <v>837</v>
      </c>
      <c r="AF108" s="118">
        <v>780</v>
      </c>
      <c r="AG108" s="70" t="s">
        <v>894</v>
      </c>
    </row>
    <row r="109" spans="13:33" ht="14.25">
      <c r="M109"/>
      <c r="AA109" s="66" t="s">
        <v>646</v>
      </c>
      <c r="AB109" s="67" t="s">
        <v>647</v>
      </c>
      <c r="AC109" s="67" t="s">
        <v>648</v>
      </c>
      <c r="AD109" s="68" t="s">
        <v>884</v>
      </c>
      <c r="AE109" s="67" t="s">
        <v>885</v>
      </c>
      <c r="AF109" s="118">
        <v>790</v>
      </c>
      <c r="AG109" s="70" t="s">
        <v>895</v>
      </c>
    </row>
    <row r="110" spans="13:33" ht="14.25">
      <c r="M110"/>
      <c r="AA110" s="66" t="s">
        <v>646</v>
      </c>
      <c r="AB110" s="67" t="s">
        <v>647</v>
      </c>
      <c r="AC110" s="67" t="s">
        <v>648</v>
      </c>
      <c r="AD110" s="68" t="s">
        <v>896</v>
      </c>
      <c r="AE110" s="67" t="s">
        <v>897</v>
      </c>
      <c r="AF110" s="118">
        <v>800</v>
      </c>
      <c r="AG110" s="70" t="s">
        <v>898</v>
      </c>
    </row>
    <row r="111" spans="13:33" ht="14.25">
      <c r="M111"/>
      <c r="AA111" s="66" t="s">
        <v>646</v>
      </c>
      <c r="AB111" s="67" t="s">
        <v>647</v>
      </c>
      <c r="AC111" s="67" t="s">
        <v>648</v>
      </c>
      <c r="AD111" s="68" t="s">
        <v>896</v>
      </c>
      <c r="AE111" s="67" t="s">
        <v>897</v>
      </c>
      <c r="AF111" s="118">
        <v>810</v>
      </c>
      <c r="AG111" s="70" t="s">
        <v>899</v>
      </c>
    </row>
    <row r="112" spans="13:33" ht="14.25">
      <c r="M112"/>
      <c r="AA112" s="66" t="s">
        <v>646</v>
      </c>
      <c r="AB112" s="67" t="s">
        <v>647</v>
      </c>
      <c r="AC112" s="67" t="s">
        <v>648</v>
      </c>
      <c r="AD112" s="68" t="s">
        <v>896</v>
      </c>
      <c r="AE112" s="67" t="s">
        <v>897</v>
      </c>
      <c r="AF112" s="118">
        <v>820</v>
      </c>
      <c r="AG112" s="70" t="s">
        <v>900</v>
      </c>
    </row>
    <row r="113" spans="13:33" ht="14.25">
      <c r="M113"/>
      <c r="AA113" s="66" t="s">
        <v>646</v>
      </c>
      <c r="AB113" s="67" t="s">
        <v>647</v>
      </c>
      <c r="AC113" s="67" t="s">
        <v>648</v>
      </c>
      <c r="AD113" s="68" t="s">
        <v>896</v>
      </c>
      <c r="AE113" s="67" t="s">
        <v>897</v>
      </c>
      <c r="AF113" s="118">
        <v>830</v>
      </c>
      <c r="AG113" s="70" t="s">
        <v>901</v>
      </c>
    </row>
    <row r="114" spans="13:33" ht="14.25">
      <c r="M114"/>
      <c r="AA114" s="66" t="s">
        <v>646</v>
      </c>
      <c r="AB114" s="67" t="s">
        <v>647</v>
      </c>
      <c r="AC114" s="67" t="s">
        <v>648</v>
      </c>
      <c r="AD114" s="68" t="s">
        <v>896</v>
      </c>
      <c r="AE114" s="67" t="s">
        <v>897</v>
      </c>
      <c r="AF114" s="118">
        <v>840</v>
      </c>
      <c r="AG114" s="70" t="s">
        <v>902</v>
      </c>
    </row>
    <row r="115" spans="13:33" ht="14.25">
      <c r="M115"/>
      <c r="AA115" s="66" t="s">
        <v>646</v>
      </c>
      <c r="AB115" s="67" t="s">
        <v>647</v>
      </c>
      <c r="AC115" s="67" t="s">
        <v>648</v>
      </c>
      <c r="AD115" s="68" t="s">
        <v>896</v>
      </c>
      <c r="AE115" s="67" t="s">
        <v>897</v>
      </c>
      <c r="AF115" s="118">
        <v>850</v>
      </c>
      <c r="AG115" s="70" t="s">
        <v>903</v>
      </c>
    </row>
    <row r="116" spans="13:33" ht="14.25">
      <c r="M116"/>
      <c r="AA116" s="66" t="s">
        <v>646</v>
      </c>
      <c r="AB116" s="67" t="s">
        <v>647</v>
      </c>
      <c r="AC116" s="67" t="s">
        <v>648</v>
      </c>
      <c r="AD116" s="68" t="s">
        <v>896</v>
      </c>
      <c r="AE116" s="67" t="s">
        <v>897</v>
      </c>
      <c r="AF116" s="118">
        <v>860</v>
      </c>
      <c r="AG116" s="70" t="s">
        <v>904</v>
      </c>
    </row>
    <row r="117" spans="13:33" ht="14.25">
      <c r="M117"/>
      <c r="AA117" s="66" t="s">
        <v>646</v>
      </c>
      <c r="AB117" s="67" t="s">
        <v>647</v>
      </c>
      <c r="AC117" s="67" t="s">
        <v>648</v>
      </c>
      <c r="AD117" s="68" t="s">
        <v>896</v>
      </c>
      <c r="AE117" s="67" t="s">
        <v>897</v>
      </c>
      <c r="AF117" s="118">
        <v>870</v>
      </c>
      <c r="AG117" s="70" t="s">
        <v>905</v>
      </c>
    </row>
    <row r="118" spans="13:33" ht="14.25">
      <c r="M118"/>
      <c r="AA118" s="66" t="s">
        <v>646</v>
      </c>
      <c r="AB118" s="67" t="s">
        <v>647</v>
      </c>
      <c r="AC118" s="67" t="s">
        <v>648</v>
      </c>
      <c r="AD118" s="68" t="s">
        <v>896</v>
      </c>
      <c r="AE118" s="67" t="s">
        <v>897</v>
      </c>
      <c r="AF118" s="118">
        <v>880</v>
      </c>
      <c r="AG118" s="70" t="s">
        <v>906</v>
      </c>
    </row>
    <row r="119" spans="13:33" ht="14.25">
      <c r="M119"/>
      <c r="AA119" s="66" t="s">
        <v>646</v>
      </c>
      <c r="AB119" s="67" t="s">
        <v>647</v>
      </c>
      <c r="AC119" s="67" t="s">
        <v>648</v>
      </c>
      <c r="AD119" s="68" t="s">
        <v>896</v>
      </c>
      <c r="AE119" s="67" t="s">
        <v>897</v>
      </c>
      <c r="AF119" s="118">
        <v>890</v>
      </c>
      <c r="AG119" s="70" t="s">
        <v>907</v>
      </c>
    </row>
    <row r="120" spans="13:33" ht="14.25">
      <c r="M120"/>
      <c r="AA120" s="66" t="s">
        <v>646</v>
      </c>
      <c r="AB120" s="67" t="s">
        <v>647</v>
      </c>
      <c r="AC120" s="67" t="s">
        <v>908</v>
      </c>
      <c r="AD120" s="68" t="s">
        <v>909</v>
      </c>
      <c r="AE120" s="67" t="s">
        <v>910</v>
      </c>
      <c r="AF120" s="118">
        <v>900</v>
      </c>
      <c r="AG120" s="70" t="s">
        <v>911</v>
      </c>
    </row>
    <row r="121" spans="13:33" ht="14.25">
      <c r="M121"/>
      <c r="AA121" s="66" t="s">
        <v>646</v>
      </c>
      <c r="AB121" s="67" t="s">
        <v>647</v>
      </c>
      <c r="AC121" s="67" t="s">
        <v>908</v>
      </c>
      <c r="AD121" s="68" t="s">
        <v>909</v>
      </c>
      <c r="AE121" s="67" t="s">
        <v>910</v>
      </c>
      <c r="AF121" s="118">
        <v>910</v>
      </c>
      <c r="AG121" s="70" t="s">
        <v>912</v>
      </c>
    </row>
    <row r="122" spans="13:33" ht="14.25">
      <c r="M122"/>
      <c r="AA122" s="66" t="s">
        <v>646</v>
      </c>
      <c r="AB122" s="67" t="s">
        <v>647</v>
      </c>
      <c r="AC122" s="67" t="s">
        <v>908</v>
      </c>
      <c r="AD122" s="68" t="s">
        <v>909</v>
      </c>
      <c r="AE122" s="67" t="s">
        <v>910</v>
      </c>
      <c r="AF122" s="118">
        <v>920</v>
      </c>
      <c r="AG122" s="70" t="s">
        <v>913</v>
      </c>
    </row>
    <row r="123" spans="13:33" ht="14.25">
      <c r="M123"/>
      <c r="AA123" s="66" t="s">
        <v>646</v>
      </c>
      <c r="AB123" s="67" t="s">
        <v>647</v>
      </c>
      <c r="AC123" s="67" t="s">
        <v>908</v>
      </c>
      <c r="AD123" s="68" t="s">
        <v>909</v>
      </c>
      <c r="AE123" s="67" t="s">
        <v>910</v>
      </c>
      <c r="AF123" s="118">
        <v>930</v>
      </c>
      <c r="AG123" s="70" t="s">
        <v>914</v>
      </c>
    </row>
    <row r="124" spans="13:33" ht="14.25">
      <c r="M124"/>
      <c r="AA124" s="66" t="s">
        <v>646</v>
      </c>
      <c r="AB124" s="67" t="s">
        <v>647</v>
      </c>
      <c r="AC124" s="67" t="s">
        <v>908</v>
      </c>
      <c r="AD124" s="68" t="s">
        <v>909</v>
      </c>
      <c r="AE124" s="67" t="s">
        <v>910</v>
      </c>
      <c r="AF124" s="118">
        <v>940</v>
      </c>
      <c r="AG124" s="70" t="s">
        <v>915</v>
      </c>
    </row>
    <row r="125" spans="13:33" ht="14.25">
      <c r="M125"/>
      <c r="AA125" s="66" t="s">
        <v>646</v>
      </c>
      <c r="AB125" s="67" t="s">
        <v>647</v>
      </c>
      <c r="AC125" s="67" t="s">
        <v>908</v>
      </c>
      <c r="AD125" s="68" t="s">
        <v>909</v>
      </c>
      <c r="AE125" s="67" t="s">
        <v>910</v>
      </c>
      <c r="AF125" s="118">
        <v>950</v>
      </c>
      <c r="AG125" s="70" t="s">
        <v>916</v>
      </c>
    </row>
    <row r="126" spans="13:33" ht="14.25">
      <c r="M126"/>
      <c r="AA126" s="66" t="s">
        <v>646</v>
      </c>
      <c r="AB126" s="67" t="s">
        <v>647</v>
      </c>
      <c r="AC126" s="67" t="s">
        <v>908</v>
      </c>
      <c r="AD126" s="68" t="s">
        <v>909</v>
      </c>
      <c r="AE126" s="67" t="s">
        <v>910</v>
      </c>
      <c r="AF126" s="118">
        <v>960</v>
      </c>
      <c r="AG126" s="70" t="s">
        <v>917</v>
      </c>
    </row>
    <row r="127" spans="13:33" ht="14.25">
      <c r="M127"/>
      <c r="AA127" s="66" t="s">
        <v>646</v>
      </c>
      <c r="AB127" s="67" t="s">
        <v>647</v>
      </c>
      <c r="AC127" s="67" t="s">
        <v>908</v>
      </c>
      <c r="AD127" s="68" t="s">
        <v>909</v>
      </c>
      <c r="AE127" s="67" t="s">
        <v>910</v>
      </c>
      <c r="AF127" s="118">
        <v>970</v>
      </c>
      <c r="AG127" s="70" t="s">
        <v>918</v>
      </c>
    </row>
    <row r="128" spans="13:33" ht="14.25">
      <c r="M128"/>
      <c r="AA128" s="66" t="s">
        <v>646</v>
      </c>
      <c r="AB128" s="67" t="s">
        <v>647</v>
      </c>
      <c r="AC128" s="67" t="s">
        <v>908</v>
      </c>
      <c r="AD128" s="68" t="s">
        <v>909</v>
      </c>
      <c r="AE128" s="67" t="s">
        <v>910</v>
      </c>
      <c r="AF128" s="118">
        <v>980</v>
      </c>
      <c r="AG128" s="70" t="s">
        <v>919</v>
      </c>
    </row>
    <row r="129" spans="13:33" ht="15" thickBot="1">
      <c r="M129"/>
      <c r="AA129" s="147" t="s">
        <v>646</v>
      </c>
      <c r="AB129" s="148" t="s">
        <v>647</v>
      </c>
      <c r="AC129" s="148" t="s">
        <v>908</v>
      </c>
      <c r="AD129" s="149" t="s">
        <v>909</v>
      </c>
      <c r="AE129" s="148" t="s">
        <v>910</v>
      </c>
      <c r="AF129" s="150">
        <v>990</v>
      </c>
      <c r="AG129" s="151" t="s">
        <v>920</v>
      </c>
    </row>
    <row r="130" spans="13:33" ht="15" thickTop="1">
      <c r="M130"/>
      <c r="AA130" s="126"/>
      <c r="AB130" s="1"/>
      <c r="AC130" s="1"/>
      <c r="AD130" s="46"/>
      <c r="AE130" s="1"/>
    </row>
    <row r="131" spans="13:33" ht="14.25">
      <c r="M131"/>
      <c r="AA131" s="126"/>
      <c r="AB131" s="1"/>
      <c r="AC131" s="1"/>
      <c r="AD131" s="46" t="s">
        <v>624</v>
      </c>
      <c r="AE131" s="152" t="s">
        <v>921</v>
      </c>
      <c r="AF131" s="106"/>
    </row>
    <row r="132" spans="13:33" ht="14.25">
      <c r="M132"/>
      <c r="AA132" s="126"/>
      <c r="AB132" s="1"/>
      <c r="AC132" s="1"/>
      <c r="AD132" s="46"/>
      <c r="AE132" s="1"/>
    </row>
    <row r="133" spans="13:33" ht="14.25">
      <c r="M133"/>
      <c r="AA133" s="126"/>
      <c r="AB133" s="1"/>
      <c r="AC133" s="1"/>
      <c r="AD133" s="106" t="s">
        <v>922</v>
      </c>
      <c r="AE133" s="1"/>
    </row>
    <row r="134" spans="13:33">
      <c r="M134"/>
      <c r="AA134" s="126"/>
      <c r="AB134" s="1"/>
      <c r="AC134" s="1"/>
      <c r="AE134" s="1"/>
    </row>
    <row r="135" spans="13:33">
      <c r="M135"/>
      <c r="AA135" s="126"/>
      <c r="AB135" s="1"/>
      <c r="AC135" s="1"/>
      <c r="AD135" t="s">
        <v>923</v>
      </c>
      <c r="AE135" s="1"/>
    </row>
    <row r="136" spans="13:33">
      <c r="M136"/>
      <c r="AA136" s="126"/>
      <c r="AB136" s="1"/>
      <c r="AC136" s="1"/>
      <c r="AE136" s="125" t="s">
        <v>924</v>
      </c>
    </row>
    <row r="137" spans="13:33">
      <c r="M137"/>
      <c r="AB137" s="1"/>
      <c r="AC137" s="1"/>
      <c r="AD137" t="s">
        <v>925</v>
      </c>
      <c r="AE137" s="126"/>
    </row>
    <row r="138" spans="13:33">
      <c r="M138"/>
      <c r="AB138" s="1"/>
      <c r="AC138" s="1"/>
      <c r="AE138" t="s">
        <v>926</v>
      </c>
    </row>
    <row r="139" spans="13:33">
      <c r="M139"/>
      <c r="AB139" s="1"/>
      <c r="AC139" s="1"/>
      <c r="AD139" t="s">
        <v>927</v>
      </c>
      <c r="AE139" s="126"/>
    </row>
    <row r="140" spans="13:33">
      <c r="M140"/>
      <c r="AB140" s="1"/>
      <c r="AC140" s="1"/>
      <c r="AD140" t="s">
        <v>928</v>
      </c>
      <c r="AE140" s="126"/>
    </row>
    <row r="141" spans="13:33">
      <c r="M141"/>
      <c r="AB141" s="1"/>
      <c r="AC141" s="1"/>
      <c r="AE141" t="s">
        <v>929</v>
      </c>
    </row>
    <row r="142" spans="13:33">
      <c r="M142"/>
      <c r="AB142" s="1"/>
      <c r="AC142" s="1"/>
      <c r="AD142" t="s">
        <v>930</v>
      </c>
      <c r="AE142" s="126"/>
    </row>
    <row r="143" spans="13:33">
      <c r="M143"/>
      <c r="AB143" s="1"/>
      <c r="AC143" s="1"/>
    </row>
  </sheetData>
  <mergeCells count="8">
    <mergeCell ref="X5:X6"/>
    <mergeCell ref="Y5:Y6"/>
    <mergeCell ref="D4:H4"/>
    <mergeCell ref="J5:K6"/>
    <mergeCell ref="M5:M6"/>
    <mergeCell ref="O5:Q5"/>
    <mergeCell ref="S5:T5"/>
    <mergeCell ref="V5:W5"/>
  </mergeCells>
  <phoneticPr fontId="26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F76"/>
  <sheetViews>
    <sheetView tabSelected="1" zoomScale="145" zoomScaleNormal="145" workbookViewId="0"/>
  </sheetViews>
  <sheetFormatPr defaultRowHeight="15"/>
  <cols>
    <col min="1" max="1" width="14.375" style="244" customWidth="1"/>
    <col min="2" max="2" width="8" style="247" customWidth="1"/>
    <col min="3" max="3" width="9.125" style="243" customWidth="1"/>
    <col min="4" max="4" width="5.75" style="266" customWidth="1"/>
    <col min="5" max="5" width="12.625" style="1" customWidth="1"/>
  </cols>
  <sheetData>
    <row r="1" spans="1:6" s="153" customFormat="1" ht="54.4" customHeight="1" thickBot="1">
      <c r="A1" s="238" t="s">
        <v>8</v>
      </c>
      <c r="B1" s="245" t="s">
        <v>932</v>
      </c>
      <c r="C1" s="268" t="s">
        <v>966</v>
      </c>
      <c r="D1" s="265" t="s">
        <v>931</v>
      </c>
      <c r="E1" s="234" t="s">
        <v>933</v>
      </c>
      <c r="F1" s="267" t="s">
        <v>967</v>
      </c>
    </row>
    <row r="2" spans="1:6" ht="17.850000000000001" customHeight="1" thickTop="1">
      <c r="A2" s="240" t="s">
        <v>100</v>
      </c>
      <c r="B2" s="246">
        <v>1</v>
      </c>
      <c r="C2" s="239">
        <v>31</v>
      </c>
      <c r="D2" s="266">
        <v>2</v>
      </c>
    </row>
    <row r="3" spans="1:6" ht="17.850000000000001" customHeight="1">
      <c r="A3" s="242" t="s">
        <v>17</v>
      </c>
      <c r="B3" s="246">
        <v>2</v>
      </c>
      <c r="C3" s="241">
        <v>1</v>
      </c>
      <c r="D3" s="266">
        <v>1</v>
      </c>
      <c r="E3" s="1" t="s">
        <v>934</v>
      </c>
    </row>
    <row r="4" spans="1:6" ht="17.850000000000001" customHeight="1">
      <c r="A4" s="242" t="s">
        <v>147</v>
      </c>
      <c r="B4" s="246">
        <v>3</v>
      </c>
      <c r="C4" s="241">
        <v>52</v>
      </c>
      <c r="D4" s="266">
        <v>1</v>
      </c>
      <c r="E4" s="1">
        <v>64</v>
      </c>
    </row>
    <row r="5" spans="1:6" ht="17.850000000000001" customHeight="1">
      <c r="A5" s="242" t="s">
        <v>186</v>
      </c>
      <c r="B5" s="246">
        <v>4</v>
      </c>
      <c r="C5" s="241">
        <v>71</v>
      </c>
      <c r="D5" s="266">
        <v>1</v>
      </c>
    </row>
    <row r="6" spans="1:6" ht="17.850000000000001" customHeight="1">
      <c r="A6" s="242" t="s">
        <v>958</v>
      </c>
      <c r="B6" s="246">
        <v>5</v>
      </c>
      <c r="C6" s="241">
        <v>36</v>
      </c>
      <c r="D6" s="266">
        <v>2</v>
      </c>
    </row>
    <row r="7" spans="1:6" ht="17.850000000000001" customHeight="1">
      <c r="A7" s="242" t="s">
        <v>183</v>
      </c>
      <c r="B7" s="246">
        <v>6</v>
      </c>
      <c r="C7" s="241">
        <v>69</v>
      </c>
      <c r="D7" s="266">
        <v>2</v>
      </c>
      <c r="E7" s="1">
        <v>12</v>
      </c>
    </row>
    <row r="8" spans="1:6" ht="17.850000000000001" customHeight="1">
      <c r="A8" s="242" t="s">
        <v>936</v>
      </c>
      <c r="B8" s="246">
        <v>7</v>
      </c>
      <c r="C8" s="241">
        <v>3</v>
      </c>
      <c r="D8" s="266">
        <v>3</v>
      </c>
      <c r="E8" s="1" t="s">
        <v>937</v>
      </c>
    </row>
    <row r="9" spans="1:6" ht="17.850000000000001" customHeight="1">
      <c r="A9" s="242" t="s">
        <v>73</v>
      </c>
      <c r="B9" s="246">
        <v>8</v>
      </c>
      <c r="C9" s="241">
        <v>17</v>
      </c>
      <c r="D9" s="266">
        <v>1</v>
      </c>
      <c r="E9" s="1" t="s">
        <v>948</v>
      </c>
    </row>
    <row r="10" spans="1:6" ht="17.850000000000001" customHeight="1">
      <c r="A10" s="242" t="s">
        <v>53</v>
      </c>
      <c r="B10" s="246">
        <v>9</v>
      </c>
      <c r="C10" s="241">
        <v>11</v>
      </c>
      <c r="D10" s="266">
        <v>2</v>
      </c>
      <c r="E10" s="1" t="s">
        <v>944</v>
      </c>
    </row>
    <row r="11" spans="1:6" ht="17.850000000000001" customHeight="1">
      <c r="A11" s="242" t="s">
        <v>82</v>
      </c>
      <c r="B11" s="246">
        <v>10</v>
      </c>
      <c r="C11" s="241">
        <v>20</v>
      </c>
      <c r="D11" s="266">
        <v>1</v>
      </c>
      <c r="E11" s="1" t="s">
        <v>952</v>
      </c>
    </row>
    <row r="12" spans="1:6" ht="17.850000000000001" customHeight="1">
      <c r="A12" s="242" t="s">
        <v>195</v>
      </c>
      <c r="B12" s="246">
        <v>11</v>
      </c>
      <c r="C12" s="241">
        <v>74</v>
      </c>
      <c r="D12" s="266">
        <v>3</v>
      </c>
    </row>
    <row r="13" spans="1:6" ht="17.850000000000001" customHeight="1">
      <c r="A13" s="242" t="s">
        <v>170</v>
      </c>
      <c r="B13" s="246">
        <v>12</v>
      </c>
      <c r="C13" s="241">
        <v>62</v>
      </c>
      <c r="D13" s="266">
        <v>2</v>
      </c>
    </row>
    <row r="14" spans="1:6" ht="17.850000000000001" customHeight="1">
      <c r="A14" s="242" t="s">
        <v>99</v>
      </c>
      <c r="B14" s="246">
        <v>13</v>
      </c>
      <c r="C14" s="241">
        <v>30</v>
      </c>
      <c r="D14" s="266">
        <v>2</v>
      </c>
      <c r="E14" s="1">
        <v>61</v>
      </c>
    </row>
    <row r="15" spans="1:6" ht="17.850000000000001" customHeight="1">
      <c r="A15" s="242" t="s">
        <v>961</v>
      </c>
      <c r="B15" s="246">
        <v>14</v>
      </c>
      <c r="C15" s="241">
        <v>56</v>
      </c>
      <c r="D15" s="266">
        <v>2</v>
      </c>
    </row>
    <row r="16" spans="1:6" ht="17.850000000000001" customHeight="1">
      <c r="A16" s="242" t="s">
        <v>181</v>
      </c>
      <c r="B16" s="246">
        <v>15</v>
      </c>
      <c r="C16" s="241">
        <v>67</v>
      </c>
      <c r="D16" s="266">
        <v>3</v>
      </c>
    </row>
    <row r="17" spans="1:5" ht="17.850000000000001" customHeight="1">
      <c r="A17" s="242" t="s">
        <v>198</v>
      </c>
      <c r="B17" s="246">
        <v>16</v>
      </c>
      <c r="C17" s="241">
        <v>75</v>
      </c>
      <c r="D17" s="266">
        <v>1</v>
      </c>
    </row>
    <row r="18" spans="1:5" ht="17.850000000000001" customHeight="1">
      <c r="A18" s="242" t="s">
        <v>943</v>
      </c>
      <c r="B18" s="246">
        <v>17</v>
      </c>
      <c r="C18" s="241">
        <v>10</v>
      </c>
      <c r="D18" s="266">
        <v>1</v>
      </c>
      <c r="E18" s="1">
        <v>57</v>
      </c>
    </row>
    <row r="19" spans="1:5" ht="17.850000000000001" customHeight="1">
      <c r="A19" s="242" t="s">
        <v>59</v>
      </c>
      <c r="B19" s="246">
        <v>18</v>
      </c>
      <c r="C19" s="241">
        <v>12</v>
      </c>
      <c r="D19" s="266">
        <v>3</v>
      </c>
      <c r="E19" s="1">
        <v>69</v>
      </c>
    </row>
    <row r="20" spans="1:5" ht="17.850000000000001" customHeight="1">
      <c r="A20" s="242" t="s">
        <v>34</v>
      </c>
      <c r="B20" s="246">
        <v>19</v>
      </c>
      <c r="C20" s="241">
        <v>5</v>
      </c>
      <c r="D20" s="266">
        <v>3</v>
      </c>
      <c r="E20" s="1" t="s">
        <v>938</v>
      </c>
    </row>
    <row r="21" spans="1:5" ht="17.850000000000001" customHeight="1">
      <c r="A21" s="242" t="s">
        <v>956</v>
      </c>
      <c r="B21" s="246">
        <v>20</v>
      </c>
      <c r="C21" s="241">
        <v>33</v>
      </c>
      <c r="D21" s="266">
        <v>2</v>
      </c>
      <c r="E21" s="1">
        <v>6</v>
      </c>
    </row>
    <row r="22" spans="1:5" ht="17.850000000000001" customHeight="1">
      <c r="A22" s="242" t="s">
        <v>178</v>
      </c>
      <c r="B22" s="246">
        <v>21</v>
      </c>
      <c r="C22" s="241">
        <v>66</v>
      </c>
      <c r="D22" s="266">
        <v>1</v>
      </c>
    </row>
    <row r="23" spans="1:5" ht="17.850000000000001" customHeight="1">
      <c r="A23" s="242" t="s">
        <v>92</v>
      </c>
      <c r="B23" s="246">
        <v>22</v>
      </c>
      <c r="C23" s="241">
        <v>25</v>
      </c>
      <c r="D23" s="266">
        <v>2</v>
      </c>
    </row>
    <row r="24" spans="1:5" ht="17.850000000000001" customHeight="1">
      <c r="A24" s="242" t="s">
        <v>160</v>
      </c>
      <c r="B24" s="246">
        <v>23</v>
      </c>
      <c r="C24" s="241">
        <v>58</v>
      </c>
      <c r="D24" s="266">
        <v>2</v>
      </c>
    </row>
    <row r="25" spans="1:5" ht="17.850000000000001" customHeight="1">
      <c r="A25" s="242" t="s">
        <v>950</v>
      </c>
      <c r="B25" s="246">
        <v>24</v>
      </c>
      <c r="C25" s="241">
        <v>19</v>
      </c>
      <c r="D25" s="266">
        <v>2</v>
      </c>
      <c r="E25" s="1" t="s">
        <v>951</v>
      </c>
    </row>
    <row r="26" spans="1:5" ht="17.850000000000001" customHeight="1">
      <c r="A26" s="242" t="s">
        <v>47</v>
      </c>
      <c r="B26" s="246">
        <v>25</v>
      </c>
      <c r="C26" s="241">
        <v>9</v>
      </c>
      <c r="D26" s="266">
        <v>3</v>
      </c>
    </row>
    <row r="27" spans="1:5" ht="17.850000000000001" customHeight="1">
      <c r="A27" s="242" t="s">
        <v>163</v>
      </c>
      <c r="B27" s="246">
        <v>26</v>
      </c>
      <c r="C27" s="241">
        <v>59</v>
      </c>
      <c r="D27" s="266">
        <v>2</v>
      </c>
    </row>
    <row r="28" spans="1:5" ht="17.850000000000001" customHeight="1">
      <c r="A28" s="242" t="s">
        <v>140</v>
      </c>
      <c r="B28" s="246">
        <v>27</v>
      </c>
      <c r="C28" s="241">
        <v>49</v>
      </c>
      <c r="D28" s="266">
        <v>2</v>
      </c>
      <c r="E28" s="1">
        <v>16</v>
      </c>
    </row>
    <row r="29" spans="1:5" ht="17.850000000000001" customHeight="1">
      <c r="A29" s="242" t="s">
        <v>149</v>
      </c>
      <c r="B29" s="246">
        <v>28</v>
      </c>
      <c r="C29" s="241">
        <v>53</v>
      </c>
      <c r="D29" s="266">
        <v>1</v>
      </c>
    </row>
    <row r="30" spans="1:5" ht="17.850000000000001" customHeight="1">
      <c r="A30" s="242" t="s">
        <v>171</v>
      </c>
      <c r="B30" s="246">
        <v>29</v>
      </c>
      <c r="C30" s="241">
        <v>63</v>
      </c>
      <c r="D30" s="266">
        <v>2</v>
      </c>
    </row>
    <row r="31" spans="1:5" ht="17.850000000000001" customHeight="1">
      <c r="A31" s="242" t="s">
        <v>75</v>
      </c>
      <c r="B31" s="246">
        <v>30</v>
      </c>
      <c r="C31" s="241">
        <v>18</v>
      </c>
      <c r="D31" s="266">
        <v>3</v>
      </c>
      <c r="E31" s="1" t="s">
        <v>949</v>
      </c>
    </row>
    <row r="32" spans="1:5" ht="17.850000000000001" customHeight="1">
      <c r="A32" s="242" t="s">
        <v>22</v>
      </c>
      <c r="B32" s="246">
        <v>31</v>
      </c>
      <c r="C32" s="241">
        <v>2</v>
      </c>
      <c r="D32" s="266">
        <v>3</v>
      </c>
      <c r="E32" s="1" t="s">
        <v>935</v>
      </c>
    </row>
    <row r="33" spans="1:5" ht="17.850000000000001" customHeight="1">
      <c r="A33" s="242" t="s">
        <v>44</v>
      </c>
      <c r="B33" s="246">
        <v>32</v>
      </c>
      <c r="C33" s="241">
        <v>8</v>
      </c>
      <c r="D33" s="266">
        <v>1</v>
      </c>
      <c r="E33" s="1" t="s">
        <v>942</v>
      </c>
    </row>
    <row r="34" spans="1:5" ht="17.850000000000001" customHeight="1">
      <c r="A34" s="242" t="s">
        <v>64</v>
      </c>
      <c r="B34" s="246">
        <v>33</v>
      </c>
      <c r="C34" s="241">
        <v>14</v>
      </c>
      <c r="D34" s="266">
        <v>1</v>
      </c>
    </row>
    <row r="35" spans="1:5" ht="17.850000000000001" customHeight="1">
      <c r="A35" s="242" t="s">
        <v>941</v>
      </c>
      <c r="B35" s="246">
        <v>34</v>
      </c>
      <c r="C35" s="241">
        <v>7</v>
      </c>
      <c r="D35" s="266">
        <v>3</v>
      </c>
      <c r="E35" s="1">
        <v>7</v>
      </c>
    </row>
    <row r="36" spans="1:5" ht="17.850000000000001" customHeight="1">
      <c r="A36" s="242" t="s">
        <v>125</v>
      </c>
      <c r="B36" s="246">
        <v>35</v>
      </c>
      <c r="C36" s="241">
        <v>41</v>
      </c>
      <c r="D36" s="266">
        <v>1</v>
      </c>
    </row>
    <row r="37" spans="1:5" ht="17.850000000000001" customHeight="1">
      <c r="A37" s="242" t="s">
        <v>134</v>
      </c>
      <c r="B37" s="246">
        <v>36</v>
      </c>
      <c r="C37" s="241">
        <v>45</v>
      </c>
      <c r="D37" s="266">
        <v>3</v>
      </c>
    </row>
    <row r="38" spans="1:5" ht="17.850000000000001" customHeight="1">
      <c r="A38" s="242" t="s">
        <v>146</v>
      </c>
      <c r="B38" s="246">
        <v>37</v>
      </c>
      <c r="C38" s="241">
        <v>51</v>
      </c>
      <c r="D38" s="266">
        <v>1</v>
      </c>
    </row>
    <row r="39" spans="1:5" ht="17.850000000000001" customHeight="1">
      <c r="A39" s="242" t="s">
        <v>945</v>
      </c>
      <c r="B39" s="246">
        <v>38</v>
      </c>
      <c r="C39" s="241">
        <v>15</v>
      </c>
      <c r="D39" s="266">
        <v>1</v>
      </c>
      <c r="E39" s="1" t="s">
        <v>946</v>
      </c>
    </row>
    <row r="40" spans="1:5" ht="17.850000000000001" customHeight="1">
      <c r="A40" s="242" t="s">
        <v>182</v>
      </c>
      <c r="B40" s="246">
        <v>39</v>
      </c>
      <c r="C40" s="241">
        <v>68</v>
      </c>
      <c r="D40" s="266">
        <v>1</v>
      </c>
    </row>
    <row r="41" spans="1:5" ht="17.850000000000001" customHeight="1">
      <c r="A41" s="242" t="s">
        <v>96</v>
      </c>
      <c r="B41" s="246">
        <v>40</v>
      </c>
      <c r="C41" s="241">
        <v>28</v>
      </c>
      <c r="D41" s="266">
        <v>1</v>
      </c>
      <c r="E41" s="1" t="s">
        <v>955</v>
      </c>
    </row>
    <row r="42" spans="1:5" ht="17.850000000000001" customHeight="1">
      <c r="A42" s="242" t="s">
        <v>98</v>
      </c>
      <c r="B42" s="246">
        <v>41</v>
      </c>
      <c r="C42" s="241">
        <v>29</v>
      </c>
      <c r="D42" s="266">
        <v>1</v>
      </c>
    </row>
    <row r="43" spans="1:5" ht="17.850000000000001" customHeight="1">
      <c r="A43" s="242" t="s">
        <v>84</v>
      </c>
      <c r="B43" s="246">
        <v>42</v>
      </c>
      <c r="C43" s="241">
        <v>21</v>
      </c>
      <c r="D43" s="266">
        <v>2</v>
      </c>
    </row>
    <row r="44" spans="1:5" ht="17.850000000000001" customHeight="1">
      <c r="A44" s="242" t="s">
        <v>168</v>
      </c>
      <c r="B44" s="246">
        <v>43</v>
      </c>
      <c r="C44" s="241">
        <v>61</v>
      </c>
      <c r="D44" s="266">
        <v>3</v>
      </c>
      <c r="E44" s="1">
        <v>30</v>
      </c>
    </row>
    <row r="45" spans="1:5" ht="17.850000000000001" customHeight="1">
      <c r="A45" s="242" t="s">
        <v>122</v>
      </c>
      <c r="B45" s="246">
        <v>44</v>
      </c>
      <c r="C45" s="241">
        <v>40</v>
      </c>
      <c r="D45" s="266">
        <v>3</v>
      </c>
    </row>
    <row r="46" spans="1:5" ht="17.850000000000001" customHeight="1">
      <c r="A46" s="242" t="s">
        <v>87</v>
      </c>
      <c r="B46" s="246">
        <v>45</v>
      </c>
      <c r="C46" s="241">
        <v>23</v>
      </c>
      <c r="D46" s="266">
        <v>2</v>
      </c>
      <c r="E46" s="1" t="s">
        <v>953</v>
      </c>
    </row>
    <row r="47" spans="1:5" ht="17.850000000000001" customHeight="1">
      <c r="A47" s="242" t="s">
        <v>150</v>
      </c>
      <c r="B47" s="246">
        <v>46</v>
      </c>
      <c r="C47" s="241">
        <v>54</v>
      </c>
      <c r="D47" s="266">
        <v>2</v>
      </c>
    </row>
    <row r="48" spans="1:5" ht="17.850000000000001" customHeight="1">
      <c r="A48" s="242" t="s">
        <v>32</v>
      </c>
      <c r="B48" s="246">
        <v>47</v>
      </c>
      <c r="C48" s="241">
        <v>4</v>
      </c>
      <c r="D48" s="266">
        <v>3</v>
      </c>
    </row>
    <row r="49" spans="1:5" ht="17.850000000000001" customHeight="1">
      <c r="A49" s="242" t="s">
        <v>62</v>
      </c>
      <c r="B49" s="246">
        <v>48</v>
      </c>
      <c r="C49" s="241">
        <v>13</v>
      </c>
      <c r="D49" s="266">
        <v>1</v>
      </c>
    </row>
    <row r="50" spans="1:5" ht="17.850000000000001" customHeight="1">
      <c r="A50" s="242" t="s">
        <v>94</v>
      </c>
      <c r="B50" s="246">
        <v>49</v>
      </c>
      <c r="C50" s="241">
        <v>27</v>
      </c>
      <c r="D50" s="266">
        <v>1</v>
      </c>
      <c r="E50" s="1">
        <v>5</v>
      </c>
    </row>
    <row r="51" spans="1:5" ht="17.850000000000001" customHeight="1">
      <c r="A51" s="242" t="s">
        <v>136</v>
      </c>
      <c r="B51" s="246">
        <v>50</v>
      </c>
      <c r="C51" s="241">
        <v>46</v>
      </c>
      <c r="D51" s="266">
        <v>1</v>
      </c>
    </row>
    <row r="52" spans="1:5" ht="17.850000000000001" customHeight="1">
      <c r="A52" s="242" t="s">
        <v>173</v>
      </c>
      <c r="B52" s="246">
        <v>51</v>
      </c>
      <c r="C52" s="241">
        <v>64</v>
      </c>
      <c r="D52" s="266">
        <v>2</v>
      </c>
      <c r="E52" s="1">
        <v>52</v>
      </c>
    </row>
    <row r="53" spans="1:5" ht="17.850000000000001" customHeight="1">
      <c r="A53" s="242" t="s">
        <v>101</v>
      </c>
      <c r="B53" s="246">
        <v>52</v>
      </c>
      <c r="C53" s="241">
        <v>32</v>
      </c>
      <c r="D53" s="266">
        <v>1</v>
      </c>
    </row>
    <row r="54" spans="1:5" ht="17.850000000000001" customHeight="1">
      <c r="A54" s="242" t="s">
        <v>191</v>
      </c>
      <c r="B54" s="246">
        <v>53</v>
      </c>
      <c r="C54" s="241">
        <v>73</v>
      </c>
      <c r="D54" s="266">
        <v>3</v>
      </c>
    </row>
    <row r="55" spans="1:5" ht="17.850000000000001" customHeight="1">
      <c r="A55" s="242" t="s">
        <v>119</v>
      </c>
      <c r="B55" s="246">
        <v>54</v>
      </c>
      <c r="C55" s="241">
        <v>39</v>
      </c>
      <c r="D55" s="266">
        <v>2</v>
      </c>
      <c r="E55" s="1">
        <v>11</v>
      </c>
    </row>
    <row r="56" spans="1:5" ht="17.850000000000001" customHeight="1">
      <c r="A56" s="242" t="s">
        <v>86</v>
      </c>
      <c r="B56" s="246">
        <v>55</v>
      </c>
      <c r="C56" s="241">
        <v>22</v>
      </c>
      <c r="D56" s="266">
        <v>3</v>
      </c>
    </row>
    <row r="57" spans="1:5" ht="17.850000000000001" customHeight="1">
      <c r="A57" s="242" t="s">
        <v>962</v>
      </c>
      <c r="B57" s="246">
        <v>56</v>
      </c>
      <c r="C57" s="241">
        <v>57</v>
      </c>
      <c r="D57" s="266">
        <v>1</v>
      </c>
      <c r="E57" s="1">
        <v>10</v>
      </c>
    </row>
    <row r="58" spans="1:5" ht="17.850000000000001" customHeight="1">
      <c r="A58" s="242" t="s">
        <v>116</v>
      </c>
      <c r="B58" s="246">
        <v>57</v>
      </c>
      <c r="C58" s="241">
        <v>37</v>
      </c>
      <c r="D58" s="266">
        <v>2</v>
      </c>
      <c r="E58" s="1">
        <v>11</v>
      </c>
    </row>
    <row r="59" spans="1:5" ht="17.850000000000001" customHeight="1">
      <c r="A59" s="242" t="s">
        <v>137</v>
      </c>
      <c r="B59" s="246">
        <v>58</v>
      </c>
      <c r="C59" s="241">
        <v>47</v>
      </c>
      <c r="D59" s="266">
        <v>1</v>
      </c>
      <c r="E59" s="1">
        <v>19</v>
      </c>
    </row>
    <row r="60" spans="1:5" ht="17.850000000000001" customHeight="1">
      <c r="A60" s="242" t="s">
        <v>70</v>
      </c>
      <c r="B60" s="246">
        <v>59</v>
      </c>
      <c r="C60" s="241">
        <v>16</v>
      </c>
      <c r="D60" s="266">
        <v>3</v>
      </c>
      <c r="E60" s="1" t="s">
        <v>947</v>
      </c>
    </row>
    <row r="61" spans="1:5" ht="17.850000000000001" customHeight="1">
      <c r="A61" s="242" t="s">
        <v>90</v>
      </c>
      <c r="B61" s="246">
        <v>60</v>
      </c>
      <c r="C61" s="241">
        <v>24</v>
      </c>
      <c r="D61" s="266">
        <v>3</v>
      </c>
      <c r="E61" s="1">
        <v>19</v>
      </c>
    </row>
    <row r="62" spans="1:5" ht="17.850000000000001" customHeight="1">
      <c r="A62" s="242" t="s">
        <v>152</v>
      </c>
      <c r="B62" s="246">
        <v>61</v>
      </c>
      <c r="C62" s="241">
        <v>55</v>
      </c>
      <c r="D62" s="266">
        <v>2</v>
      </c>
      <c r="E62" s="1" t="s">
        <v>960</v>
      </c>
    </row>
    <row r="63" spans="1:5" ht="17.850000000000001" customHeight="1">
      <c r="A63" s="242" t="s">
        <v>176</v>
      </c>
      <c r="B63" s="246">
        <v>62</v>
      </c>
      <c r="C63" s="241">
        <v>65</v>
      </c>
      <c r="D63" s="266">
        <v>3</v>
      </c>
      <c r="E63" s="1">
        <v>2</v>
      </c>
    </row>
    <row r="64" spans="1:5" ht="17.850000000000001" customHeight="1">
      <c r="A64" s="242" t="s">
        <v>117</v>
      </c>
      <c r="B64" s="246">
        <v>63</v>
      </c>
      <c r="C64" s="241">
        <v>38</v>
      </c>
      <c r="D64" s="266">
        <v>1</v>
      </c>
      <c r="E64" s="1">
        <v>8</v>
      </c>
    </row>
    <row r="65" spans="1:5" ht="17.850000000000001" customHeight="1">
      <c r="A65" s="242" t="s">
        <v>127</v>
      </c>
      <c r="B65" s="246">
        <v>64</v>
      </c>
      <c r="C65" s="241">
        <v>42</v>
      </c>
      <c r="D65" s="266">
        <v>1</v>
      </c>
    </row>
    <row r="66" spans="1:5" ht="17.850000000000001" customHeight="1">
      <c r="A66" s="242" t="s">
        <v>130</v>
      </c>
      <c r="B66" s="246">
        <v>65</v>
      </c>
      <c r="C66" s="241">
        <v>43</v>
      </c>
      <c r="D66" s="266">
        <v>3</v>
      </c>
      <c r="E66" s="1">
        <v>8</v>
      </c>
    </row>
    <row r="67" spans="1:5" ht="17.850000000000001" customHeight="1">
      <c r="A67" s="242" t="s">
        <v>957</v>
      </c>
      <c r="B67" s="246">
        <v>66</v>
      </c>
      <c r="C67" s="241">
        <v>34</v>
      </c>
      <c r="D67" s="266">
        <v>2</v>
      </c>
      <c r="E67" s="1">
        <v>19</v>
      </c>
    </row>
    <row r="68" spans="1:5" ht="17.850000000000001" customHeight="1">
      <c r="A68" s="242" t="s">
        <v>185</v>
      </c>
      <c r="B68" s="246">
        <v>67</v>
      </c>
      <c r="C68" s="241">
        <v>70</v>
      </c>
      <c r="D68" s="266">
        <v>2</v>
      </c>
      <c r="E68" s="1" t="s">
        <v>964</v>
      </c>
    </row>
    <row r="69" spans="1:5" ht="17.850000000000001" customHeight="1">
      <c r="A69" s="242" t="s">
        <v>110</v>
      </c>
      <c r="B69" s="246">
        <v>68</v>
      </c>
      <c r="C69" s="241">
        <v>35</v>
      </c>
      <c r="D69" s="266">
        <v>3</v>
      </c>
      <c r="E69" s="1">
        <v>15</v>
      </c>
    </row>
    <row r="70" spans="1:5" ht="17.850000000000001" customHeight="1">
      <c r="A70" s="242" t="s">
        <v>142</v>
      </c>
      <c r="B70" s="246">
        <v>69</v>
      </c>
      <c r="C70" s="241">
        <v>50</v>
      </c>
      <c r="D70" s="266">
        <v>1</v>
      </c>
      <c r="E70" s="1">
        <v>16</v>
      </c>
    </row>
    <row r="71" spans="1:5" ht="17.850000000000001" customHeight="1">
      <c r="A71" s="242" t="s">
        <v>166</v>
      </c>
      <c r="B71" s="246">
        <v>70</v>
      </c>
      <c r="C71" s="241">
        <v>60</v>
      </c>
      <c r="D71" s="266">
        <v>2</v>
      </c>
      <c r="E71" s="1" t="s">
        <v>963</v>
      </c>
    </row>
    <row r="72" spans="1:5" ht="17.850000000000001" customHeight="1">
      <c r="A72" s="242" t="s">
        <v>965</v>
      </c>
      <c r="B72" s="246">
        <v>71</v>
      </c>
      <c r="C72" s="241">
        <v>72</v>
      </c>
      <c r="D72" s="266">
        <v>3</v>
      </c>
      <c r="E72" s="1">
        <v>7</v>
      </c>
    </row>
    <row r="73" spans="1:5" ht="17.850000000000001" customHeight="1">
      <c r="A73" s="242" t="s">
        <v>93</v>
      </c>
      <c r="B73" s="246">
        <v>72</v>
      </c>
      <c r="C73" s="241">
        <v>26</v>
      </c>
      <c r="D73" s="266">
        <v>1</v>
      </c>
      <c r="E73" s="1" t="s">
        <v>954</v>
      </c>
    </row>
    <row r="74" spans="1:5" ht="17.850000000000001" customHeight="1">
      <c r="A74" s="242" t="s">
        <v>132</v>
      </c>
      <c r="B74" s="246">
        <v>73</v>
      </c>
      <c r="C74" s="241">
        <v>44</v>
      </c>
      <c r="D74" s="266">
        <v>3</v>
      </c>
      <c r="E74" s="1" t="s">
        <v>959</v>
      </c>
    </row>
    <row r="75" spans="1:5" ht="17.850000000000001" customHeight="1">
      <c r="A75" s="242" t="s">
        <v>939</v>
      </c>
      <c r="B75" s="246">
        <v>74</v>
      </c>
      <c r="C75" s="241">
        <v>6</v>
      </c>
      <c r="D75" s="266">
        <v>3</v>
      </c>
      <c r="E75" s="1" t="s">
        <v>940</v>
      </c>
    </row>
    <row r="76" spans="1:5" ht="17.850000000000001" customHeight="1">
      <c r="A76" s="242" t="s">
        <v>138</v>
      </c>
      <c r="B76" s="246">
        <v>75</v>
      </c>
      <c r="C76" s="241">
        <v>48</v>
      </c>
      <c r="D76" s="266">
        <v>2</v>
      </c>
      <c r="E76" s="1">
        <v>15</v>
      </c>
    </row>
  </sheetData>
  <autoFilter ref="A1:E76" xr:uid="{00000000-0009-0000-0000-000000000000}"/>
  <phoneticPr fontId="2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問題項目</vt:lpstr>
      <vt:lpstr>JAWL 日本語学術共通語彙リスト</vt:lpstr>
      <vt:lpstr>サンプリング基準</vt:lpstr>
      <vt:lpstr>分野別サブコーパス</vt:lpstr>
      <vt:lpstr>Version A</vt:lpstr>
      <vt:lpstr>'JAWL 日本語学術共通語彙リスト'!_FilterDatabase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Tatsuhiko Matsushita</dc:creator>
  <cp:keywords/>
  <dc:description/>
  <cp:lastModifiedBy>Tatsuhiko Matsushita</cp:lastModifiedBy>
  <cp:revision/>
  <dcterms:created xsi:type="dcterms:W3CDTF">2010-01-17T07:21:04Z</dcterms:created>
  <dcterms:modified xsi:type="dcterms:W3CDTF">2025-11-05T21:55:33Z</dcterms:modified>
  <cp:category/>
  <cp:contentStatus/>
</cp:coreProperties>
</file>